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</externalReferences>
  <definedNames>
    <definedName name="_xlnm._FilterDatabase" localSheetId="0" hidden="1">'Contratados Junio 2023'!$A$6:$P$30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0" i="2" l="1"/>
  <c r="O30" i="2"/>
  <c r="L30" i="2"/>
  <c r="K30" i="2"/>
  <c r="B12" i="2" l="1"/>
  <c r="P9" i="2" l="1"/>
  <c r="L9" i="2"/>
  <c r="B17" i="2" l="1"/>
  <c r="B18" i="2"/>
</calcChain>
</file>

<file path=xl/sharedStrings.xml><?xml version="1.0" encoding="utf-8"?>
<sst xmlns="http://schemas.openxmlformats.org/spreadsheetml/2006/main" count="180" uniqueCount="73">
  <si>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</si>
  <si>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</si>
  <si>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</si>
  <si>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</si>
  <si>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</si>
  <si>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</si>
  <si>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</si>
  <si>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</si>
  <si>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</si>
  <si>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</si>
  <si>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</si>
  <si>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</si>
  <si>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</si>
  <si>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</si>
  <si>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</si>
  <si>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</si>
  <si>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</si>
  <si>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</si>
  <si>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</si>
  <si>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</si>
  <si>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</si>
  <si>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</si>
  <si>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</si>
  <si>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</si>
  <si>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</si>
  <si>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</si>
  <si>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</si>
  <si>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</si>
  <si>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</si>
  <si>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</si>
  <si>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</si>
  <si>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</si>
  <si>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</si>
  <si>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FACTURACION</t>
  </si>
  <si>
    <t>MANTENIMIENTO</t>
  </si>
  <si>
    <t>ADMINISTRATIVO</t>
  </si>
  <si>
    <t>DANILDA MONTES DE OCA ARIAS</t>
  </si>
  <si>
    <t>ANA MIGUELINA OLIVARES PERDOMO</t>
  </si>
  <si>
    <t>SEGURIDAD</t>
  </si>
  <si>
    <t>VIGILANTE</t>
  </si>
  <si>
    <t>VICTOR MANUEL MENDEZ</t>
  </si>
  <si>
    <t>SANTA ISABEL CUEVAS</t>
  </si>
  <si>
    <t>JOHNNY ABRAHAM  GARABITO SUERO</t>
  </si>
  <si>
    <t>GENESIS BELTRE DIAS</t>
  </si>
  <si>
    <t>JOSE MANUEL CORCINO GARCIA</t>
  </si>
  <si>
    <t>DANIEL MORILLO DEL ROSARIO</t>
  </si>
  <si>
    <t>CONTROL DE PLAGAS</t>
  </si>
  <si>
    <t>INDEFINIDO</t>
  </si>
  <si>
    <t>Licda.Yassiel Ramirez</t>
  </si>
  <si>
    <t>Encdo. Recursos Humanos</t>
  </si>
  <si>
    <t>YAMILKA BAEZ CUSTODIO</t>
  </si>
  <si>
    <t>BIANELA  BELTRE BELTRE</t>
  </si>
  <si>
    <t>MAXILENNY PAYANO LEDESMA</t>
  </si>
  <si>
    <t>AUXILIAR DE ATENCION AL USUARIO</t>
  </si>
  <si>
    <t>ATENCION AL USUARIO</t>
  </si>
  <si>
    <t>WANDA RUMERYS AGRAMONTE JIMENEZ</t>
  </si>
  <si>
    <t>LUIS EDUARDO CLARK GARCIA</t>
  </si>
  <si>
    <t xml:space="preserve">GUSTAVO ANTONIO ROSSO </t>
  </si>
  <si>
    <t>SUPERVISOR DE MAYORDOMIA</t>
  </si>
  <si>
    <t>JOSE MOISES BELTRE CALDERON</t>
  </si>
  <si>
    <t>AYUDANTE DE COMPRAS</t>
  </si>
  <si>
    <t>COMPTRAS</t>
  </si>
  <si>
    <t>JUAN SENCION RAMIREZ</t>
  </si>
  <si>
    <t>EDWARD MANUEL ORTIZ</t>
  </si>
  <si>
    <t>MARCOS ANTONIO PEREZ RAMIREZ</t>
  </si>
  <si>
    <t>RECOLECTOR DE BASURA</t>
  </si>
  <si>
    <t>s de Diciembre del año 2024</t>
  </si>
  <si>
    <t>AUX. DE ALMACEN</t>
  </si>
  <si>
    <t>COCINERA</t>
  </si>
  <si>
    <t>CAMILLERO</t>
  </si>
  <si>
    <t>LAVANDERO</t>
  </si>
  <si>
    <t>ALMACEN</t>
  </si>
  <si>
    <t>SEVICIOS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</si>
</sst>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  <xf numFmtId="0" fontId="0" fillId="4" borderId="5" xfId="1" applyFont="1" applyFill="1" applyBorder="1" applyAlignment="1">
      <alignment wrapText="1"/>
    </xf>
    <xf numFmtId="0" fontId="0" fillId="4" borderId="1" xfId="0" applyFont="1" applyFill="1" applyBorder="1" applyAlignment="1">
      <alignment wrapText="1"/>
    </xf>
    <xf numFmtId="0" fontId="0" fillId="4" borderId="5" xfId="0" applyFont="1" applyFill="1" applyBorder="1" applyAlignment="1">
      <alignment wrapText="1"/>
    </xf>
    <xf numFmtId="0" fontId="0" fillId="4" borderId="1" xfId="0" applyFont="1" applyFill="1" applyBorder="1"/>
    <xf numFmtId="0" fontId="0" fillId="4" borderId="5" xfId="0" applyFont="1" applyFill="1" applyBorder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OCTUBRE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11">
          <cell r="B11" t="str">
            <v>CLARA LIVIA MARIANO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8"/>
  <sheetViews>
    <sheetView tabSelected="1" workbookViewId="0">
      <selection activeCell="B12" sqref="B12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66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47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47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21" customFormat="1" x14ac:dyDescent="0.2">
      <c r="A9" s="15">
        <v>3</v>
      </c>
      <c r="B9" s="19" t="s">
        <v>45</v>
      </c>
      <c r="C9" s="19" t="s">
        <v>8</v>
      </c>
      <c r="D9" s="19">
        <v>6</v>
      </c>
      <c r="E9" s="19" t="s">
        <v>25</v>
      </c>
      <c r="F9" s="19" t="s">
        <v>38</v>
      </c>
      <c r="G9" s="19" t="s">
        <v>46</v>
      </c>
      <c r="H9" s="15" t="s">
        <v>10</v>
      </c>
      <c r="I9" s="16">
        <v>43720</v>
      </c>
      <c r="J9" s="16" t="s">
        <v>47</v>
      </c>
      <c r="K9" s="20">
        <v>15000</v>
      </c>
      <c r="L9" s="17">
        <f t="shared" ref="L9" si="0">SUM(K9*5.91%)</f>
        <v>886.5</v>
      </c>
      <c r="M9" s="20"/>
      <c r="N9" s="20"/>
      <c r="O9" s="19"/>
      <c r="P9" s="17">
        <f>'[1]NOMINA INTERNA  '!$J$8</f>
        <v>14113.5</v>
      </c>
    </row>
    <row r="10" spans="1:16" s="18" customFormat="1" x14ac:dyDescent="0.25">
      <c r="A10" s="15">
        <v>4</v>
      </c>
      <c r="B10" s="15" t="s">
        <v>51</v>
      </c>
      <c r="C10" s="15" t="s">
        <v>7</v>
      </c>
      <c r="D10" s="15">
        <v>6</v>
      </c>
      <c r="E10" s="15" t="s">
        <v>25</v>
      </c>
      <c r="F10" s="15" t="s">
        <v>35</v>
      </c>
      <c r="G10" s="15" t="s">
        <v>11</v>
      </c>
      <c r="H10" s="15" t="s">
        <v>10</v>
      </c>
      <c r="I10" s="16">
        <v>44805</v>
      </c>
      <c r="J10" s="16" t="s">
        <v>47</v>
      </c>
      <c r="K10" s="17">
        <v>15000</v>
      </c>
      <c r="L10" s="17">
        <v>886.5</v>
      </c>
      <c r="M10" s="17"/>
      <c r="N10" s="17"/>
      <c r="O10" s="17"/>
      <c r="P10" s="17">
        <v>14113.5</v>
      </c>
    </row>
    <row r="11" spans="1:16" s="18" customFormat="1" x14ac:dyDescent="0.25">
      <c r="A11" s="15">
        <v>5</v>
      </c>
      <c r="B11" s="15" t="s">
        <v>36</v>
      </c>
      <c r="C11" s="15" t="s">
        <v>7</v>
      </c>
      <c r="D11" s="15">
        <v>6</v>
      </c>
      <c r="E11" s="15" t="s">
        <v>25</v>
      </c>
      <c r="F11" s="15" t="s">
        <v>26</v>
      </c>
      <c r="G11" s="15" t="s">
        <v>32</v>
      </c>
      <c r="H11" s="15" t="s">
        <v>10</v>
      </c>
      <c r="I11" s="16">
        <v>44866</v>
      </c>
      <c r="J11" s="16" t="s">
        <v>47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tr">
        <f>'[2]NOMINA INTERNA  '!$B$11</f>
        <v>CLARA LIVIA MARIANO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45566</v>
      </c>
      <c r="J12" s="16" t="s">
        <v>47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37</v>
      </c>
      <c r="C13" s="15" t="s">
        <v>7</v>
      </c>
      <c r="D13" s="15">
        <v>6</v>
      </c>
      <c r="E13" s="15" t="s">
        <v>25</v>
      </c>
      <c r="F13" s="15" t="s">
        <v>26</v>
      </c>
      <c r="G13" s="15" t="s">
        <v>32</v>
      </c>
      <c r="H13" s="15" t="s">
        <v>10</v>
      </c>
      <c r="I13" s="16">
        <v>44896</v>
      </c>
      <c r="J13" s="16" t="s">
        <v>47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ht="13.5" customHeight="1" x14ac:dyDescent="0.2">
      <c r="A14" s="15">
        <v>8</v>
      </c>
      <c r="B14" s="15" t="s">
        <v>40</v>
      </c>
      <c r="C14" s="19" t="s">
        <v>8</v>
      </c>
      <c r="D14" s="15">
        <v>6</v>
      </c>
      <c r="E14" s="15" t="s">
        <v>25</v>
      </c>
      <c r="F14" s="15" t="s">
        <v>38</v>
      </c>
      <c r="G14" s="15" t="s">
        <v>39</v>
      </c>
      <c r="H14" s="15" t="s">
        <v>10</v>
      </c>
      <c r="I14" s="16">
        <v>45017</v>
      </c>
      <c r="J14" s="16" t="s">
        <v>47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41</v>
      </c>
      <c r="C15" s="15" t="s">
        <v>7</v>
      </c>
      <c r="D15" s="15">
        <v>6</v>
      </c>
      <c r="E15" s="15" t="s">
        <v>25</v>
      </c>
      <c r="F15" s="15" t="s">
        <v>33</v>
      </c>
      <c r="G15" s="15" t="s">
        <v>13</v>
      </c>
      <c r="H15" s="15" t="s">
        <v>10</v>
      </c>
      <c r="I15" s="16">
        <v>45017</v>
      </c>
      <c r="J15" s="16" t="s">
        <v>47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">
      <c r="A16" s="15">
        <v>10</v>
      </c>
      <c r="B16" s="15" t="s">
        <v>52</v>
      </c>
      <c r="C16" s="19" t="s">
        <v>7</v>
      </c>
      <c r="D16" s="15">
        <v>6</v>
      </c>
      <c r="E16" s="15" t="s">
        <v>25</v>
      </c>
      <c r="F16" s="15" t="s">
        <v>54</v>
      </c>
      <c r="G16" s="15" t="s">
        <v>53</v>
      </c>
      <c r="H16" s="15" t="s">
        <v>10</v>
      </c>
      <c r="I16" s="16">
        <v>45231</v>
      </c>
      <c r="J16" s="16" t="s">
        <v>47</v>
      </c>
      <c r="K16" s="17">
        <v>10000</v>
      </c>
      <c r="L16" s="17">
        <v>591</v>
      </c>
      <c r="M16" s="17"/>
      <c r="N16" s="17"/>
      <c r="O16" s="14"/>
      <c r="P16" s="17">
        <v>9409</v>
      </c>
    </row>
    <row r="17" spans="1:16" s="18" customFormat="1" x14ac:dyDescent="0.2">
      <c r="A17" s="15">
        <v>11</v>
      </c>
      <c r="B17" s="15" t="str">
        <f>'[3]NOMINA INTERNA  '!B38</f>
        <v>WANDER MAÑON MAÑON</v>
      </c>
      <c r="C17" s="19" t="s">
        <v>8</v>
      </c>
      <c r="D17" s="15">
        <v>6</v>
      </c>
      <c r="E17" s="15" t="s">
        <v>25</v>
      </c>
      <c r="F17" s="15" t="s">
        <v>34</v>
      </c>
      <c r="G17" s="15" t="s">
        <v>12</v>
      </c>
      <c r="H17" s="15" t="s">
        <v>10</v>
      </c>
      <c r="I17" s="16">
        <v>45292</v>
      </c>
      <c r="J17" s="16" t="s">
        <v>47</v>
      </c>
      <c r="K17" s="17">
        <v>14000</v>
      </c>
      <c r="L17" s="17">
        <v>827.4</v>
      </c>
      <c r="M17" s="17"/>
      <c r="N17" s="17"/>
      <c r="O17" s="14"/>
      <c r="P17" s="17">
        <v>13172.6</v>
      </c>
    </row>
    <row r="18" spans="1:16" s="18" customFormat="1" x14ac:dyDescent="0.2">
      <c r="A18" s="15">
        <v>12</v>
      </c>
      <c r="B18" s="15" t="str">
        <f>'[3]NOMINA INTERNA  '!B39</f>
        <v>JUAN GABRIEL PEÑA PINEDA</v>
      </c>
      <c r="C18" s="19" t="s">
        <v>8</v>
      </c>
      <c r="D18" s="15">
        <v>6</v>
      </c>
      <c r="E18" s="15" t="s">
        <v>25</v>
      </c>
      <c r="F18" s="15" t="s">
        <v>34</v>
      </c>
      <c r="G18" s="15" t="s">
        <v>12</v>
      </c>
      <c r="H18" s="15" t="s">
        <v>10</v>
      </c>
      <c r="I18" s="16">
        <v>45292</v>
      </c>
      <c r="J18" s="16" t="s">
        <v>47</v>
      </c>
      <c r="K18" s="17">
        <v>14000</v>
      </c>
      <c r="L18" s="17">
        <v>827.4</v>
      </c>
      <c r="M18" s="17"/>
      <c r="N18" s="17"/>
      <c r="O18" s="14"/>
      <c r="P18" s="17">
        <v>13172.6</v>
      </c>
    </row>
    <row r="19" spans="1:16" s="18" customFormat="1" x14ac:dyDescent="0.2">
      <c r="A19" s="15">
        <v>13</v>
      </c>
      <c r="B19" s="15" t="s">
        <v>56</v>
      </c>
      <c r="C19" s="19" t="s">
        <v>8</v>
      </c>
      <c r="D19" s="15">
        <v>6</v>
      </c>
      <c r="E19" s="15" t="s">
        <v>25</v>
      </c>
      <c r="F19" s="15" t="s">
        <v>26</v>
      </c>
      <c r="G19" s="15" t="s">
        <v>58</v>
      </c>
      <c r="H19" s="15" t="s">
        <v>10</v>
      </c>
      <c r="I19" s="16">
        <v>45444</v>
      </c>
      <c r="J19" s="16" t="s">
        <v>47</v>
      </c>
      <c r="K19" s="17">
        <v>10000</v>
      </c>
      <c r="L19" s="17">
        <v>591</v>
      </c>
      <c r="M19" s="17"/>
      <c r="N19" s="17"/>
      <c r="O19" s="14"/>
      <c r="P19" s="17">
        <v>9409</v>
      </c>
    </row>
    <row r="20" spans="1:16" s="18" customFormat="1" x14ac:dyDescent="0.2">
      <c r="A20" s="15">
        <v>14</v>
      </c>
      <c r="B20" s="15" t="s">
        <v>57</v>
      </c>
      <c r="C20" s="19" t="s">
        <v>8</v>
      </c>
      <c r="D20" s="15">
        <v>6</v>
      </c>
      <c r="E20" s="15" t="s">
        <v>25</v>
      </c>
      <c r="F20" s="15" t="s">
        <v>38</v>
      </c>
      <c r="G20" s="15" t="s">
        <v>39</v>
      </c>
      <c r="H20" s="15" t="s">
        <v>10</v>
      </c>
      <c r="I20" s="16">
        <v>45444</v>
      </c>
      <c r="J20" s="16" t="s">
        <v>47</v>
      </c>
      <c r="K20" s="17">
        <v>10000</v>
      </c>
      <c r="L20" s="17">
        <v>591</v>
      </c>
      <c r="M20" s="17"/>
      <c r="N20" s="17"/>
      <c r="O20" s="14"/>
      <c r="P20" s="17">
        <v>9409</v>
      </c>
    </row>
    <row r="21" spans="1:16" s="18" customFormat="1" x14ac:dyDescent="0.2">
      <c r="A21" s="15">
        <v>15</v>
      </c>
      <c r="B21" s="15" t="s">
        <v>59</v>
      </c>
      <c r="C21" s="19" t="s">
        <v>8</v>
      </c>
      <c r="D21" s="15">
        <v>6</v>
      </c>
      <c r="E21" s="15" t="s">
        <v>25</v>
      </c>
      <c r="F21" s="15" t="s">
        <v>61</v>
      </c>
      <c r="G21" s="15" t="s">
        <v>60</v>
      </c>
      <c r="H21" s="15" t="s">
        <v>10</v>
      </c>
      <c r="I21" s="16">
        <v>45536</v>
      </c>
      <c r="J21" s="16" t="s">
        <v>47</v>
      </c>
      <c r="K21" s="17">
        <v>14000</v>
      </c>
      <c r="L21" s="17">
        <v>827.4</v>
      </c>
      <c r="M21" s="17"/>
      <c r="N21" s="17"/>
      <c r="O21" s="14"/>
      <c r="P21" s="17">
        <v>13172.6</v>
      </c>
    </row>
    <row r="22" spans="1:16" s="18" customFormat="1" ht="15" x14ac:dyDescent="0.25">
      <c r="A22" s="15">
        <v>16</v>
      </c>
      <c r="B22" s="24" t="s">
        <v>62</v>
      </c>
      <c r="C22" s="19" t="s">
        <v>8</v>
      </c>
      <c r="D22" s="15">
        <v>6</v>
      </c>
      <c r="E22" s="15" t="s">
        <v>25</v>
      </c>
      <c r="F22" s="27" t="s">
        <v>26</v>
      </c>
      <c r="G22" s="25" t="s">
        <v>65</v>
      </c>
      <c r="H22" s="15" t="s">
        <v>10</v>
      </c>
      <c r="I22" s="16">
        <v>45597</v>
      </c>
      <c r="J22" s="16" t="s">
        <v>47</v>
      </c>
      <c r="K22" s="17">
        <v>10000</v>
      </c>
      <c r="L22" s="17">
        <v>591</v>
      </c>
      <c r="M22" s="17"/>
      <c r="N22" s="17"/>
      <c r="O22" s="14"/>
      <c r="P22" s="17">
        <v>9409</v>
      </c>
    </row>
    <row r="23" spans="1:16" s="18" customFormat="1" ht="15" x14ac:dyDescent="0.25">
      <c r="A23" s="15">
        <v>17</v>
      </c>
      <c r="B23" s="24" t="s">
        <v>63</v>
      </c>
      <c r="C23" s="19" t="s">
        <v>8</v>
      </c>
      <c r="D23" s="15">
        <v>6</v>
      </c>
      <c r="E23" s="15" t="s">
        <v>25</v>
      </c>
      <c r="F23" s="28" t="s">
        <v>38</v>
      </c>
      <c r="G23" s="26" t="s">
        <v>39</v>
      </c>
      <c r="H23" s="15" t="s">
        <v>10</v>
      </c>
      <c r="I23" s="16">
        <v>45597</v>
      </c>
      <c r="J23" s="16" t="s">
        <v>47</v>
      </c>
      <c r="K23" s="17">
        <v>10000</v>
      </c>
      <c r="L23" s="17">
        <v>591</v>
      </c>
      <c r="M23" s="17"/>
      <c r="N23" s="17"/>
      <c r="O23" s="14"/>
      <c r="P23" s="17">
        <v>9409</v>
      </c>
    </row>
    <row r="24" spans="1:16" s="18" customFormat="1" ht="15" x14ac:dyDescent="0.25">
      <c r="A24" s="15">
        <v>18</v>
      </c>
      <c r="B24" s="24" t="s">
        <v>64</v>
      </c>
      <c r="C24" s="19" t="s">
        <v>8</v>
      </c>
      <c r="D24" s="15">
        <v>6</v>
      </c>
      <c r="E24" s="15" t="s">
        <v>25</v>
      </c>
      <c r="F24" s="28" t="s">
        <v>26</v>
      </c>
      <c r="G24" s="25" t="s">
        <v>65</v>
      </c>
      <c r="H24" s="15" t="s">
        <v>10</v>
      </c>
      <c r="I24" s="16">
        <v>45597</v>
      </c>
      <c r="J24" s="16" t="s">
        <v>47</v>
      </c>
      <c r="K24" s="17">
        <v>10000</v>
      </c>
      <c r="L24" s="17">
        <v>591</v>
      </c>
      <c r="M24" s="17"/>
      <c r="N24" s="17"/>
      <c r="O24" s="14"/>
      <c r="P24" s="17">
        <v>9409</v>
      </c>
    </row>
    <row r="25" spans="1:16" s="21" customFormat="1" x14ac:dyDescent="0.2">
      <c r="A25" s="15">
        <v>19</v>
      </c>
      <c r="B25" s="19" t="s">
        <v>42</v>
      </c>
      <c r="C25" s="19" t="s">
        <v>8</v>
      </c>
      <c r="D25" s="19">
        <v>6</v>
      </c>
      <c r="E25" s="19" t="s">
        <v>25</v>
      </c>
      <c r="F25" s="19" t="s">
        <v>71</v>
      </c>
      <c r="G25" s="19" t="s">
        <v>67</v>
      </c>
      <c r="H25" s="15" t="s">
        <v>10</v>
      </c>
      <c r="I25" s="16">
        <v>44896</v>
      </c>
      <c r="J25" s="16" t="s">
        <v>47</v>
      </c>
      <c r="K25" s="20">
        <v>7000</v>
      </c>
      <c r="L25" s="20"/>
      <c r="M25" s="20"/>
      <c r="N25" s="20"/>
      <c r="O25" s="14">
        <v>700</v>
      </c>
      <c r="P25" s="23">
        <v>6300</v>
      </c>
    </row>
    <row r="26" spans="1:16" s="21" customFormat="1" x14ac:dyDescent="0.2">
      <c r="A26" s="15">
        <v>20</v>
      </c>
      <c r="B26" s="19" t="s">
        <v>43</v>
      </c>
      <c r="C26" s="19" t="s">
        <v>7</v>
      </c>
      <c r="D26" s="19">
        <v>6</v>
      </c>
      <c r="E26" s="19" t="s">
        <v>25</v>
      </c>
      <c r="F26" s="19" t="s">
        <v>72</v>
      </c>
      <c r="G26" s="19" t="s">
        <v>68</v>
      </c>
      <c r="H26" s="15" t="s">
        <v>10</v>
      </c>
      <c r="I26" s="16">
        <v>44896</v>
      </c>
      <c r="J26" s="16" t="s">
        <v>47</v>
      </c>
      <c r="K26" s="20">
        <v>7000</v>
      </c>
      <c r="L26" s="20"/>
      <c r="M26" s="20"/>
      <c r="N26" s="20"/>
      <c r="O26" s="14">
        <v>700</v>
      </c>
      <c r="P26" s="23">
        <v>6300</v>
      </c>
    </row>
    <row r="27" spans="1:16" s="21" customFormat="1" x14ac:dyDescent="0.2">
      <c r="A27" s="15">
        <v>21</v>
      </c>
      <c r="B27" s="19" t="s">
        <v>44</v>
      </c>
      <c r="C27" s="19" t="s">
        <v>8</v>
      </c>
      <c r="D27" s="19">
        <v>6</v>
      </c>
      <c r="E27" s="19" t="s">
        <v>25</v>
      </c>
      <c r="F27" s="19" t="s">
        <v>38</v>
      </c>
      <c r="G27" s="19" t="s">
        <v>69</v>
      </c>
      <c r="H27" s="15" t="s">
        <v>10</v>
      </c>
      <c r="I27" s="16">
        <v>45047</v>
      </c>
      <c r="J27" s="16" t="s">
        <v>47</v>
      </c>
      <c r="K27" s="20">
        <v>7000</v>
      </c>
      <c r="L27" s="20"/>
      <c r="M27" s="20"/>
      <c r="N27" s="20"/>
      <c r="O27" s="14">
        <v>700</v>
      </c>
      <c r="P27" s="23">
        <v>6300</v>
      </c>
    </row>
    <row r="28" spans="1:16" s="21" customFormat="1" x14ac:dyDescent="0.2">
      <c r="A28" s="15">
        <v>22</v>
      </c>
      <c r="B28" s="19" t="s">
        <v>55</v>
      </c>
      <c r="C28" s="19" t="s">
        <v>8</v>
      </c>
      <c r="D28" s="19">
        <v>6</v>
      </c>
      <c r="E28" s="19" t="s">
        <v>25</v>
      </c>
      <c r="F28" s="19" t="s">
        <v>72</v>
      </c>
      <c r="G28" s="19" t="s">
        <v>70</v>
      </c>
      <c r="H28" s="15" t="s">
        <v>10</v>
      </c>
      <c r="I28" s="16">
        <v>45413</v>
      </c>
      <c r="J28" s="16" t="s">
        <v>47</v>
      </c>
      <c r="K28" s="20">
        <v>10000</v>
      </c>
      <c r="L28" s="20"/>
      <c r="M28" s="20"/>
      <c r="N28" s="20"/>
      <c r="O28" s="14">
        <v>1000</v>
      </c>
      <c r="P28" s="23">
        <v>9000</v>
      </c>
    </row>
    <row r="29" spans="1:16" s="21" customFormat="1" x14ac:dyDescent="0.2">
      <c r="A29" s="15">
        <v>23</v>
      </c>
      <c r="B29" s="19" t="s">
        <v>50</v>
      </c>
      <c r="C29" s="19" t="s">
        <v>7</v>
      </c>
      <c r="D29" s="19">
        <v>6</v>
      </c>
      <c r="E29" s="19" t="s">
        <v>25</v>
      </c>
      <c r="F29" s="19" t="s">
        <v>72</v>
      </c>
      <c r="G29" s="19" t="s">
        <v>68</v>
      </c>
      <c r="H29" s="15" t="s">
        <v>10</v>
      </c>
      <c r="I29" s="16">
        <v>45139</v>
      </c>
      <c r="J29" s="16" t="s">
        <v>47</v>
      </c>
      <c r="K29" s="20">
        <v>7000</v>
      </c>
      <c r="L29" s="20"/>
      <c r="M29" s="20"/>
      <c r="N29" s="20"/>
      <c r="O29" s="14">
        <v>700</v>
      </c>
      <c r="P29" s="23">
        <v>6300</v>
      </c>
    </row>
    <row r="30" spans="1:16" ht="12.75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10">
        <f>SUM(K7:K29)</f>
        <v>240000</v>
      </c>
      <c r="L30" s="10">
        <f>SUM(L7:L29)</f>
        <v>11938.199999999999</v>
      </c>
      <c r="M30" s="10"/>
      <c r="N30" s="10"/>
      <c r="O30" s="22">
        <f>SUM(O25:O29)</f>
        <v>3800</v>
      </c>
      <c r="P30" s="10">
        <f>SUM(P7:P29)</f>
        <v>224261.80000000002</v>
      </c>
    </row>
    <row r="36" spans="7:7" ht="21" x14ac:dyDescent="0.35">
      <c r="G36" s="11" t="s">
        <v>48</v>
      </c>
    </row>
    <row r="37" spans="7:7" ht="21" x14ac:dyDescent="0.35">
      <c r="G37" s="12" t="s">
        <v>49</v>
      </c>
    </row>
    <row r="38" spans="7:7" ht="21" x14ac:dyDescent="0.35">
      <c r="G38" s="13"/>
    </row>
  </sheetData>
  <autoFilter ref="A6:P30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2025-01-07T13:00:48Z</cp:lastPrinted>
  <dcterms:created xsi:type="dcterms:W3CDTF">2021-08-05T12:49:15Z</dcterms:created>
  <dcterms:modified xsi:type="dcterms:W3CDTF">2025-01-07T13:01:31Z</dcterms:modified>
</cp:coreProperties>
</file>