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xr:revisionPtr revIDLastSave="0" documentId="13_ncr:1_{1B06AA1A-AEC1-4ABB-9B2B-8A4DA35143EA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Plantilla Presupuesto" sheetId="2" r:id="rId1"/>
    <sheet name="Plantilla Ejecución 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2" l="1"/>
  <c r="B34" i="2"/>
  <c r="B22" i="2"/>
  <c r="B23" i="2"/>
  <c r="B28" i="2" l="1"/>
  <c r="B52" i="2"/>
  <c r="B72" i="2"/>
  <c r="B53" i="2"/>
  <c r="B32" i="2" l="1"/>
  <c r="B30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<sst xmlns="http://schemas.openxmlformats.org/spreadsheetml/2006/main" count="196" uniqueCount="116">
  <si>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</si>
  <si>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</si>
  <si>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</si>
  <si>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</si>
  <si>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</si>
  <si>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</si>
  <si>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</si>
  <si>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</si>
  <si>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</si>
  <si>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</si>
  <si>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</si>
  <si>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</si>
  <si>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</si>
  <si>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</si>
  <si>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</si>
  <si>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</si>
  <si>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</si>
  <si>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</si>
  <si>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</si>
  <si>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</si>
  <si>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</si>
  <si>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</si>
  <si>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</si>
  <si>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</si>
  <si>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</si>
  <si>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</si>
  <si>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</si>
  <si>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</si>
  <si>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</si>
  <si>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</si>
  <si>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</si>
  <si>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</si>
  <si>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</si>
  <si>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</si>
  <si>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</si>
  <si>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</si>
  <si>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</si>
  <si>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</si>
  <si>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</si>
  <si>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</si>
  <si>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</si>
  <si>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</si>
  <si>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</si>
  <si>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</si>
  <si>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</si>
  <si>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</si>
  <si>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</si>
  <si>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</si>
  <si>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</si>
  <si>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</si>
  <si>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</si>
  <si>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</si>
  <si>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</si>
  <si>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</si>
  <si>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</si>
  <si>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</si>
  <si>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</si>
  <si>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</si>
  <si>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</si>
  <si>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</si>
  <si>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</si>
  <si>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</si>
  <si>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</si>
  <si>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</si>
  <si>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</si>
  <si>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</si>
  <si>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</si>
  <si>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</si>
  <si>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</si>
  <si>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</si>
  <si>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</si>
  <si>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</si>
  <si>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</si>
  <si>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</si>
  <si>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</si>
  <si>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</si>
  <si>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</si>
  <si>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</si>
  <si>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</si>
  <si>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</si>
  <si>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</si>
  <si>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</si>
  <si>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</si>
  <si>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</si>
  <si>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</si>
  <si>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</si>
  <si>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</si>
  <si>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</si>
  <si>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</si>
  <si>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</si>
  <si>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</si>
  <si>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</si>
  <si>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</si>
  <si>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</si>
  <si>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</si>
  <si>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</si>
  <si>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</si>
  <si>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</si>
  <si>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</si>
  <si>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</si>
  <si>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</si>
  <si>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</si>
  <si>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</si>
  <si>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</si>
  <si>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</si>
  <si>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</si>
  <si>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</si>
  <si>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</si>
  <si>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</si>
  <si>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</si>
  <si>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</si>
  <si>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</si>
  <si>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</si>
  <si>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</si>
  <si>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</si>
  <si>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31 de Diciembre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</si>
</sst>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5</xdr:row>
      <xdr:rowOff>231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7"/>
  <sheetViews>
    <sheetView showGridLines="0" tabSelected="1" zoomScale="110" zoomScaleNormal="110" workbookViewId="0">
      <selection activeCell="D15" sqref="D15"/>
    </sheetView>
  </sheetViews>
  <sheetFormatPr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>
        <v>1035659.25</v>
      </c>
      <c r="C10" s="6"/>
      <c r="E10" s="22"/>
    </row>
    <row r="11" spans="1:5" x14ac:dyDescent="0.25">
      <c r="A11" s="8" t="s">
        <v>4</v>
      </c>
      <c r="B11" s="26"/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/>
    </row>
    <row r="14" spans="1:5" x14ac:dyDescent="0.25">
      <c r="A14" s="8" t="s">
        <v>6</v>
      </c>
      <c r="B14" s="26"/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/>
      <c r="D16" s="22"/>
    </row>
    <row r="17" spans="1:4" x14ac:dyDescent="0.25">
      <c r="A17" s="8" t="s">
        <v>9</v>
      </c>
      <c r="B17" s="26"/>
    </row>
    <row r="18" spans="1:4" x14ac:dyDescent="0.25">
      <c r="A18" s="8" t="s">
        <v>10</v>
      </c>
      <c r="B18" s="26">
        <v>79800</v>
      </c>
    </row>
    <row r="19" spans="1:4" ht="18" customHeight="1" x14ac:dyDescent="0.25">
      <c r="A19" s="8" t="s">
        <v>11</v>
      </c>
      <c r="B19" s="26"/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>
        <f>(94876+25516.85+137268)</f>
        <v>257660.85</v>
      </c>
    </row>
    <row r="23" spans="1:4" x14ac:dyDescent="0.25">
      <c r="A23" s="8" t="s">
        <v>15</v>
      </c>
      <c r="B23" s="26">
        <f>(64800+55313.5)</f>
        <v>120113.5</v>
      </c>
    </row>
    <row r="24" spans="1:4" x14ac:dyDescent="0.25">
      <c r="A24" s="8" t="s">
        <v>41</v>
      </c>
      <c r="B24" s="26">
        <f>(3900+88560)</f>
        <v>92460</v>
      </c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1085812.8400000001</v>
      </c>
      <c r="D26" s="22"/>
    </row>
    <row r="27" spans="1:4" x14ac:dyDescent="0.25">
      <c r="A27" s="8" t="s">
        <v>18</v>
      </c>
      <c r="B27" s="26"/>
    </row>
    <row r="28" spans="1:4" x14ac:dyDescent="0.25">
      <c r="A28" s="8" t="s">
        <v>19</v>
      </c>
      <c r="B28" s="26">
        <f>(52326.56+72425.31+548725.45)</f>
        <v>673477.32</v>
      </c>
    </row>
    <row r="29" spans="1:4" x14ac:dyDescent="0.25">
      <c r="A29" s="8" t="s">
        <v>20</v>
      </c>
      <c r="B29" s="26">
        <v>3775057.43</v>
      </c>
    </row>
    <row r="30" spans="1:4" x14ac:dyDescent="0.25">
      <c r="A30" s="8" t="s">
        <v>21</v>
      </c>
      <c r="B30" s="26">
        <f>(201735.39+513020)</f>
        <v>714755.39</v>
      </c>
    </row>
    <row r="31" spans="1:4" x14ac:dyDescent="0.25">
      <c r="A31" s="8" t="s">
        <v>22</v>
      </c>
      <c r="B31" s="26">
        <v>2325.3000000000002</v>
      </c>
    </row>
    <row r="32" spans="1:4" x14ac:dyDescent="0.25">
      <c r="A32" s="8" t="s">
        <v>23</v>
      </c>
      <c r="B32" s="26">
        <f>(50127+244588.21+70609.21+1066359.81)</f>
        <v>1431684.23</v>
      </c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(941227.55+188583.2+1488732.97+1583945.23+283404)</f>
        <v>4485892.9499999993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>
        <f>(345349.47+671021.08)</f>
        <v>1016370.5499999999</v>
      </c>
      <c r="D52" s="22"/>
    </row>
    <row r="53" spans="1:4" x14ac:dyDescent="0.25">
      <c r="A53" s="8" t="s">
        <v>30</v>
      </c>
      <c r="B53" s="26">
        <f>(52312.37+21956.88)</f>
        <v>74269.25</v>
      </c>
    </row>
    <row r="54" spans="1:4" x14ac:dyDescent="0.25">
      <c r="A54" s="8" t="s">
        <v>31</v>
      </c>
      <c r="B54" s="26"/>
    </row>
    <row r="55" spans="1:4" x14ac:dyDescent="0.25">
      <c r="A55" s="8" t="s">
        <v>32</v>
      </c>
      <c r="B55" s="26">
        <v>0</v>
      </c>
    </row>
    <row r="56" spans="1:4" x14ac:dyDescent="0.25">
      <c r="A56" s="8" t="s">
        <v>33</v>
      </c>
      <c r="B56" s="26"/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>
        <v>0</v>
      </c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(19531.79+181930.88)</f>
        <v>201462.67</v>
      </c>
    </row>
    <row r="73" spans="1:3" x14ac:dyDescent="0.25">
      <c r="A73" s="10" t="s">
        <v>35</v>
      </c>
      <c r="B73" s="31">
        <f>SUM(B9:B72)</f>
        <v>15046801.529999999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89"/>
  <sheetViews>
    <sheetView showGridLines="0" topLeftCell="A7" zoomScaleNormal="100" workbookViewId="0">
      <selection activeCell="K17" sqref="K17"/>
    </sheetView>
  </sheetViews>
  <sheetFormatPr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2023-01-10T17:09:05Z</dcterms:modified>
</cp:coreProperties>
</file>