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ÑO 2026\INFORME UAI 2026\EJECUCION PRESUPUESTARIA 2026\"/>
    </mc:Choice>
  </mc:AlternateContent>
  <bookViews>
    <workbookView xWindow="0" yWindow="0" windowWidth="21600" windowHeight="9735"/>
  </bookViews>
  <sheets>
    <sheet name="P2 Presupuesto Aprobado-Ejec " sheetId="2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I21" i="2"/>
  <c r="I19" i="2"/>
  <c r="P14" i="2" l="1"/>
  <c r="P15" i="2"/>
  <c r="P16" i="2"/>
  <c r="P17" i="2"/>
  <c r="P18" i="2"/>
  <c r="P19" i="2"/>
  <c r="P23" i="2"/>
  <c r="P24" i="2"/>
  <c r="P25" i="2"/>
  <c r="P26" i="2"/>
  <c r="P27" i="2"/>
  <c r="P28" i="2"/>
  <c r="P30" i="2"/>
  <c r="P32" i="2"/>
  <c r="P34" i="2"/>
  <c r="P36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6" i="2"/>
  <c r="P77" i="2"/>
  <c r="P78" i="2"/>
  <c r="P79" i="2"/>
  <c r="P80" i="2"/>
  <c r="P81" i="2"/>
  <c r="P82" i="2"/>
  <c r="P83" i="2"/>
  <c r="P84" i="2"/>
  <c r="P75" i="2" l="1"/>
  <c r="P37" i="2"/>
  <c r="P35" i="2"/>
  <c r="P33" i="2"/>
  <c r="P31" i="2"/>
  <c r="P29" i="2"/>
  <c r="P22" i="2"/>
  <c r="P20" i="2"/>
  <c r="P13" i="2" l="1"/>
  <c r="E85" i="2" l="1"/>
  <c r="F85" i="2"/>
  <c r="P54" i="2"/>
  <c r="P38" i="2"/>
  <c r="O85" i="2" l="1"/>
  <c r="N85" i="2" l="1"/>
  <c r="M85" i="2" l="1"/>
  <c r="L85" i="2" l="1"/>
  <c r="K85" i="2" l="1"/>
  <c r="J85" i="2" l="1"/>
  <c r="I85" i="2" l="1"/>
  <c r="H85" i="2" l="1"/>
  <c r="D85" i="2" l="1"/>
  <c r="B85" i="2" l="1"/>
  <c r="C85" i="2"/>
  <c r="P12" i="2" l="1"/>
  <c r="P21" i="2" l="1"/>
  <c r="G85" i="2" l="1"/>
  <c r="P85" i="2" l="1"/>
  <c r="Q87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<sst xmlns="http://schemas.openxmlformats.org/spreadsheetml/2006/main" count="101" uniqueCount="101">
  <si>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</si>
  <si>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</si>
  <si>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</si>
  <si>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</si>
  <si>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</si>
  <si>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</si>
  <si>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</si>
  <si>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</si>
  <si>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</si>
  <si>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</si>
  <si>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</si>
  <si>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</si>
  <si>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</si>
  <si>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</si>
  <si>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</si>
  <si>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</si>
  <si>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</si>
  <si>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</si>
  <si>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</si>
  <si>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</si>
  <si>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</si>
  <si>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</si>
  <si>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</si>
  <si>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</si>
  <si>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</si>
  <si>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</si>
  <si>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</si>
  <si>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</si>
  <si>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</si>
  <si>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</si>
  <si>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</si>
  <si>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</si>
  <si>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</si>
  <si>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</si>
  <si>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</si>
  <si>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</si>
  <si>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</si>
  <si>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</si>
  <si>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</si>
  <si>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</si>
  <si>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</si>
  <si>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</si>
  <si>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</si>
  <si>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</si>
  <si>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</si>
  <si>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</si>
  <si>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</si>
  <si>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</si>
  <si>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</si>
  <si>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</si>
  <si>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</si>
  <si>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</si>
  <si>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</si>
  <si>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</si>
  <si>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</si>
  <si>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</si>
  <si>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</si>
  <si>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</si>
  <si>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</si>
  <si>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</si>
  <si>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</si>
  <si>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</si>
  <si>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</si>
  <si>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</si>
  <si>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</si>
  <si>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</si>
  <si>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</si>
  <si>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</si>
  <si>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</si>
  <si>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</si>
  <si>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</si>
  <si>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</si>
  <si>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</si>
  <si>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</si>
  <si>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</si>
  <si>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</si>
  <si>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</si>
  <si>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</si>
  <si>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</si>
  <si>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</si>
  <si>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</si>
  <si>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</si>
  <si>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</si>
  <si>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</si>
  <si>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</si>
  <si>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</si>
  <si>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</si>
  <si>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>Presupuesto Modificado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</si>
  <si>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</si>
  <si>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</si>
  <si>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</si>
  <si>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Ministerio de Salud Publica</t>
  </si>
  <si>
    <t xml:space="preserve">                                                                                                           En RD$</t>
  </si>
  <si>
    <t xml:space="preserve">  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</si>
  <si>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</si>
  <si>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</si>
  <si>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Presupuesto Modificado </t>
  </si>
  <si>
    <r>
      <t xml:space="preserve">Licda. Mercedes Acevedo Ciprian                                       </t>
    </r>
    <r>
      <rPr>
        <b/>
        <sz val="14"/>
        <color theme="1"/>
        <rFont val="Calibri"/>
        <family val="2"/>
        <scheme val="minor"/>
      </rPr>
      <t>Enc. De contabilidad</t>
    </r>
  </si>
  <si>
    <t xml:space="preserve">                                                               Servicio Nacional de Salud</t>
  </si>
  <si>
    <t xml:space="preserve">                                                                                        Ejecución de Gasto y Aplicaciones financieras </t>
  </si>
  <si>
    <t xml:space="preserve">                                                                                                          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</si>
</sst>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164" fontId="3" fillId="0" borderId="1" xfId="0" applyNumberFormat="1" applyFont="1" applyBorder="1"/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9" xfId="0" applyBorder="1"/>
    <xf numFmtId="43" fontId="3" fillId="0" borderId="1" xfId="1" applyFont="1" applyBorder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43" fontId="3" fillId="0" borderId="0" xfId="1" applyFont="1" applyFill="1" applyAlignment="1">
      <alignment vertical="center" wrapText="1"/>
    </xf>
    <xf numFmtId="0" fontId="6" fillId="0" borderId="0" xfId="0" applyFont="1" applyAlignment="1">
      <alignment horizontal="center"/>
    </xf>
    <xf numFmtId="43" fontId="0" fillId="0" borderId="0" xfId="0" applyNumberFormat="1"/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top" wrapText="1" indent="2"/>
    </xf>
    <xf numFmtId="0" fontId="12" fillId="2" borderId="2" xfId="0" applyFont="1" applyFill="1" applyBorder="1" applyAlignment="1">
      <alignment vertical="center"/>
    </xf>
    <xf numFmtId="0" fontId="14" fillId="0" borderId="0" xfId="0" applyFont="1" applyAlignment="1">
      <alignment horizontal="center" wrapText="1"/>
    </xf>
    <xf numFmtId="0" fontId="16" fillId="0" borderId="11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4" fontId="17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164" fontId="2" fillId="0" borderId="2" xfId="0" applyNumberFormat="1" applyFont="1" applyBorder="1"/>
    <xf numFmtId="43" fontId="19" fillId="0" borderId="0" xfId="1" applyFont="1" applyAlignment="1">
      <alignment vertical="center" wrapText="1"/>
    </xf>
    <xf numFmtId="43" fontId="20" fillId="0" borderId="0" xfId="1" applyFont="1" applyAlignment="1">
      <alignment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2" fillId="3" borderId="3" xfId="1" applyFont="1" applyFill="1" applyBorder="1" applyAlignment="1">
      <alignment horizontal="center"/>
    </xf>
    <xf numFmtId="43" fontId="3" fillId="0" borderId="1" xfId="1" applyFont="1" applyBorder="1"/>
    <xf numFmtId="43" fontId="18" fillId="0" borderId="0" xfId="1" applyFont="1" applyAlignment="1">
      <alignment horizontal="right"/>
    </xf>
    <xf numFmtId="43" fontId="2" fillId="2" borderId="2" xfId="1" applyFont="1" applyFill="1" applyBorder="1"/>
    <xf numFmtId="43" fontId="2" fillId="3" borderId="7" xfId="1" applyFont="1" applyFill="1" applyBorder="1" applyAlignment="1">
      <alignment horizontal="center"/>
    </xf>
    <xf numFmtId="43" fontId="17" fillId="0" borderId="0" xfId="1" applyFont="1" applyAlignment="1">
      <alignment horizontal="right"/>
    </xf>
    <xf numFmtId="43" fontId="0" fillId="0" borderId="0" xfId="1" applyFont="1" applyAlignment="1">
      <alignment vertical="center" wrapText="1"/>
    </xf>
    <xf numFmtId="43" fontId="9" fillId="0" borderId="0" xfId="1" applyFont="1" applyAlignment="1">
      <alignment horizontal="right"/>
    </xf>
    <xf numFmtId="43" fontId="13" fillId="0" borderId="0" xfId="1" applyFont="1" applyAlignment="1">
      <alignment horizontal="right"/>
    </xf>
    <xf numFmtId="43" fontId="21" fillId="0" borderId="0" xfId="1" applyFont="1" applyAlignment="1">
      <alignment horizontal="right"/>
    </xf>
    <xf numFmtId="43" fontId="19" fillId="0" borderId="0" xfId="1" applyFont="1"/>
    <xf numFmtId="43" fontId="19" fillId="0" borderId="0" xfId="1" applyFont="1" applyBorder="1" applyAlignment="1">
      <alignment vertical="center" wrapText="1"/>
    </xf>
    <xf numFmtId="43" fontId="22" fillId="0" borderId="0" xfId="1" applyFont="1" applyAlignment="1">
      <alignment horizontal="right"/>
    </xf>
    <xf numFmtId="43" fontId="1" fillId="0" borderId="0" xfId="1" applyFont="1"/>
    <xf numFmtId="43" fontId="23" fillId="0" borderId="0" xfId="1" applyFont="1" applyAlignment="1">
      <alignment horizontal="right"/>
    </xf>
    <xf numFmtId="43" fontId="0" fillId="0" borderId="0" xfId="1" applyFont="1" applyBorder="1" applyAlignment="1">
      <alignment vertical="center" wrapText="1"/>
    </xf>
    <xf numFmtId="43" fontId="3" fillId="4" borderId="0" xfId="1" applyFont="1" applyFill="1" applyBorder="1" applyAlignment="1">
      <alignment horizontal="center" vertical="center" wrapText="1"/>
    </xf>
    <xf numFmtId="43" fontId="3" fillId="0" borderId="0" xfId="1" applyFont="1"/>
    <xf numFmtId="4" fontId="0" fillId="0" borderId="0" xfId="0" applyNumberFormat="1" applyFont="1"/>
    <xf numFmtId="43" fontId="0" fillId="0" borderId="0" xfId="0" applyNumberFormat="1" applyFont="1" applyAlignment="1">
      <alignment vertical="center" wrapText="1"/>
    </xf>
    <xf numFmtId="0" fontId="0" fillId="0" borderId="0" xfId="0" applyFont="1"/>
    <xf numFmtId="165" fontId="0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wrapText="1"/>
    </xf>
    <xf numFmtId="43" fontId="0" fillId="0" borderId="0" xfId="1" applyFont="1" applyFill="1" applyBorder="1"/>
    <xf numFmtId="43" fontId="0" fillId="0" borderId="0" xfId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3" fontId="0" fillId="0" borderId="0" xfId="1" applyFont="1" applyFill="1" applyAlignment="1">
      <alignment vertical="center" wrapText="1"/>
    </xf>
    <xf numFmtId="43" fontId="19" fillId="0" borderId="0" xfId="1" applyFont="1" applyFill="1" applyAlignment="1">
      <alignment vertical="center" wrapText="1"/>
    </xf>
    <xf numFmtId="43" fontId="3" fillId="0" borderId="0" xfId="1" applyFont="1" applyFill="1"/>
    <xf numFmtId="0" fontId="0" fillId="0" borderId="0" xfId="0" applyFill="1"/>
    <xf numFmtId="0" fontId="11" fillId="0" borderId="0" xfId="0" applyFont="1" applyFill="1" applyAlignment="1">
      <alignment horizontal="left" vertical="center" wrapText="1" indent="2"/>
    </xf>
    <xf numFmtId="4" fontId="0" fillId="0" borderId="0" xfId="0" applyNumberFormat="1" applyFont="1" applyFill="1"/>
    <xf numFmtId="43" fontId="1" fillId="0" borderId="0" xfId="1" applyFont="1" applyFill="1" applyAlignment="1">
      <alignment vertical="center" wrapText="1"/>
    </xf>
    <xf numFmtId="43" fontId="0" fillId="0" borderId="0" xfId="1" applyFont="1" applyFill="1"/>
    <xf numFmtId="43" fontId="22" fillId="0" borderId="0" xfId="1" applyFont="1" applyFill="1" applyAlignment="1">
      <alignment horizontal="right"/>
    </xf>
    <xf numFmtId="43" fontId="23" fillId="0" borderId="0" xfId="1" applyFont="1" applyFill="1" applyAlignment="1">
      <alignment horizontal="right"/>
    </xf>
    <xf numFmtId="43" fontId="0" fillId="0" borderId="0" xfId="1" applyFont="1" applyFill="1" applyAlignment="1">
      <alignment vertical="center"/>
    </xf>
    <xf numFmtId="43" fontId="0" fillId="0" borderId="0" xfId="1" applyFont="1" applyFill="1" applyAlignment="1"/>
    <xf numFmtId="165" fontId="0" fillId="0" borderId="0" xfId="0" applyNumberFormat="1" applyFont="1" applyFill="1" applyAlignment="1">
      <alignment vertical="center" wrapText="1"/>
    </xf>
    <xf numFmtId="43" fontId="0" fillId="0" borderId="0" xfId="0" applyNumberFormat="1" applyFont="1" applyFill="1" applyAlignment="1">
      <alignment vertical="center" wrapText="1"/>
    </xf>
    <xf numFmtId="43" fontId="13" fillId="0" borderId="0" xfId="1" applyFont="1" applyFill="1" applyAlignment="1">
      <alignment horizontal="right"/>
    </xf>
    <xf numFmtId="43" fontId="1" fillId="0" borderId="0" xfId="1" applyFont="1" applyFill="1"/>
    <xf numFmtId="0" fontId="0" fillId="0" borderId="0" xfId="0"/>
    <xf numFmtId="43" fontId="3" fillId="0" borderId="0" xfId="1" applyFont="1" applyAlignment="1">
      <alignment vertical="center" wrapText="1"/>
    </xf>
    <xf numFmtId="43" fontId="3" fillId="0" borderId="0" xfId="1" applyFont="1"/>
    <xf numFmtId="43" fontId="0" fillId="0" borderId="0" xfId="1" applyFont="1"/>
    <xf numFmtId="43" fontId="0" fillId="0" borderId="0" xfId="1" applyFont="1" applyAlignment="1">
      <alignment vertical="center" wrapText="1"/>
    </xf>
    <xf numFmtId="43" fontId="21" fillId="0" borderId="0" xfId="1" applyFont="1" applyAlignment="1">
      <alignment horizontal="right"/>
    </xf>
    <xf numFmtId="43" fontId="9" fillId="0" borderId="0" xfId="1" applyFont="1" applyAlignment="1">
      <alignment horizontal="right"/>
    </xf>
    <xf numFmtId="43" fontId="0" fillId="0" borderId="0" xfId="1" applyFont="1" applyAlignment="1">
      <alignment vertical="center"/>
    </xf>
    <xf numFmtId="43" fontId="19" fillId="0" borderId="0" xfId="1" applyFont="1" applyFill="1" applyBorder="1"/>
    <xf numFmtId="0" fontId="7" fillId="0" borderId="0" xfId="0" applyFont="1" applyAlignment="1">
      <alignment vertical="top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5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171979</xdr:colOff>
      <xdr:row>2</xdr:row>
      <xdr:rowOff>148166</xdr:rowOff>
    </xdr:from>
    <xdr:to>
      <xdr:col>0</xdr:col>
      <xdr:colOff>2452081</xdr:colOff>
      <xdr:row>5</xdr:row>
      <xdr:rowOff>151794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79" y="243416"/>
          <a:ext cx="2280102" cy="837066"/>
        </a:xfrm>
        <a:prstGeom prst="rect">
          <a:avLst/>
        </a:prstGeom>
      </xdr:spPr>
    </xdr:pic>
    <xdr:clientData/>
  </xdr:twoCellAnchor>
  <xdr:twoCellAnchor editAs="oneCell">
    <xdr:from>
      <xdr:col>14</xdr:col>
      <xdr:colOff>500063</xdr:colOff>
      <xdr:row>3</xdr:row>
      <xdr:rowOff>47625</xdr:rowOff>
    </xdr:from>
    <xdr:to>
      <xdr:col>15</xdr:col>
      <xdr:colOff>1020158</xdr:colOff>
      <xdr:row>7</xdr:row>
      <xdr:rowOff>34452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56376" y="508000"/>
          <a:ext cx="1663095" cy="852015"/>
        </a:xfrm>
        <a:prstGeom prst="rect">
          <a:avLst/>
        </a:prstGeom>
      </xdr:spPr>
    </xdr:pic>
    <xdr:clientData/>
  </xdr:twoCellAnchor>
  <xdr:twoCellAnchor editAs="oneCell">
    <xdr:from>
      <xdr:col>0</xdr:col>
      <xdr:colOff>942033</xdr:colOff>
      <xdr:row>88</xdr:row>
      <xdr:rowOff>62802</xdr:rowOff>
    </xdr:from>
    <xdr:to>
      <xdr:col>0</xdr:col>
      <xdr:colOff>2746605</xdr:colOff>
      <xdr:row>95</xdr:row>
      <xdr:rowOff>157006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2033" y="20620055"/>
          <a:ext cx="1804572" cy="1413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26/ESTADOS%20FINACIEROS%202026/2do%20trimestre/6-JUNIO%202026/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 Comprobacion"/>
      <sheetName val="Total Gasto"/>
      <sheetName val="ESF SNS"/>
      <sheetName val="ERF SRS"/>
      <sheetName val="ECAMP"/>
      <sheetName val="EST. Flujo Efc"/>
      <sheetName val="Efectivo"/>
      <sheetName val="Cuenta por Cobrar"/>
      <sheetName val="Inventario"/>
      <sheetName val="CXP Corto plazo"/>
      <sheetName val="Mobiliario Eq. Ofc."/>
      <sheetName val="Retenciones y Acum."/>
      <sheetName val="Benef. Empl x p Corto Plazo"/>
      <sheetName val="CXP Largo Plazo"/>
      <sheetName val="Benef. Empl x pagar Larg. Plaz"/>
      <sheetName val="Patrimonio"/>
      <sheetName val="Ingresos"/>
      <sheetName val="Gastos"/>
    </sheetNames>
    <sheetDataSet>
      <sheetData sheetId="0"/>
      <sheetData sheetId="1">
        <row r="22">
          <cell r="B22">
            <v>450742.62</v>
          </cell>
        </row>
        <row r="23">
          <cell r="B23">
            <v>55500</v>
          </cell>
        </row>
        <row r="26">
          <cell r="B26">
            <v>39120</v>
          </cell>
        </row>
        <row r="34">
          <cell r="B34">
            <v>350925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showGridLines="0" tabSelected="1" zoomScale="69" zoomScaleNormal="69" workbookViewId="0">
      <selection activeCell="C21" sqref="C21"/>
    </sheetView>
  </sheetViews>
  <sheetFormatPr baseColWidth="10" defaultColWidth="11.42578125" defaultRowHeight="15" x14ac:dyDescent="0.25"/>
  <cols>
    <col min="1" max="1" width="56.28515625" customWidth="1"/>
    <col min="2" max="2" width="22" customWidth="1"/>
    <col min="3" max="3" width="23.42578125" customWidth="1"/>
    <col min="4" max="5" width="17.28515625" customWidth="1"/>
    <col min="6" max="6" width="17.28515625" style="26" customWidth="1"/>
    <col min="7" max="7" width="23.140625" customWidth="1"/>
    <col min="8" max="8" width="20.140625" style="26" customWidth="1"/>
    <col min="9" max="9" width="21.140625" style="26" customWidth="1"/>
    <col min="10" max="12" width="17.28515625" style="26" customWidth="1"/>
    <col min="13" max="13" width="17.28515625" style="40" customWidth="1"/>
    <col min="14" max="14" width="17.28515625" style="26" bestFit="1" customWidth="1"/>
    <col min="15" max="15" width="17.140625" customWidth="1"/>
    <col min="16" max="16" width="18.28515625" style="26" customWidth="1"/>
    <col min="17" max="17" width="30.85546875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83" t="s">
        <v>91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7" ht="21" customHeight="1" x14ac:dyDescent="0.25">
      <c r="A4" s="85" t="s">
        <v>98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7" ht="15.75" x14ac:dyDescent="0.25">
      <c r="A5" s="90" t="s">
        <v>100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7" ht="15.75" customHeight="1" x14ac:dyDescent="0.25">
      <c r="A6" s="92" t="s">
        <v>99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</row>
    <row r="7" spans="1:17" ht="15.75" customHeight="1" x14ac:dyDescent="0.25">
      <c r="A7" s="79" t="s">
        <v>92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9" spans="1:17" ht="25.5" customHeight="1" x14ac:dyDescent="0.25">
      <c r="A9" s="87" t="s">
        <v>63</v>
      </c>
      <c r="B9" s="88" t="s">
        <v>96</v>
      </c>
      <c r="C9" s="88" t="s">
        <v>87</v>
      </c>
      <c r="D9" s="80" t="s">
        <v>86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</row>
    <row r="10" spans="1:17" x14ac:dyDescent="0.25">
      <c r="A10" s="87"/>
      <c r="B10" s="89"/>
      <c r="C10" s="89"/>
      <c r="D10" s="2" t="s">
        <v>74</v>
      </c>
      <c r="E10" s="2" t="s">
        <v>75</v>
      </c>
      <c r="F10" s="27" t="s">
        <v>76</v>
      </c>
      <c r="G10" s="2" t="s">
        <v>77</v>
      </c>
      <c r="H10" s="31" t="s">
        <v>78</v>
      </c>
      <c r="I10" s="27" t="s">
        <v>79</v>
      </c>
      <c r="J10" s="31" t="s">
        <v>80</v>
      </c>
      <c r="K10" s="27" t="s">
        <v>81</v>
      </c>
      <c r="L10" s="27" t="s">
        <v>82</v>
      </c>
      <c r="M10" s="27" t="s">
        <v>83</v>
      </c>
      <c r="N10" s="27" t="s">
        <v>84</v>
      </c>
      <c r="O10" s="3" t="s">
        <v>85</v>
      </c>
      <c r="P10" s="27" t="s">
        <v>73</v>
      </c>
    </row>
    <row r="11" spans="1:17" x14ac:dyDescent="0.25">
      <c r="A11" s="12" t="s">
        <v>0</v>
      </c>
      <c r="B11" s="5"/>
      <c r="C11" s="5"/>
      <c r="D11" s="1"/>
      <c r="E11" s="1"/>
      <c r="F11" s="28"/>
      <c r="G11" s="1"/>
      <c r="H11" s="28"/>
      <c r="I11" s="28"/>
      <c r="J11" s="28"/>
      <c r="K11" s="28"/>
      <c r="L11" s="28"/>
      <c r="M11" s="28"/>
      <c r="N11" s="28"/>
      <c r="O11" s="1"/>
      <c r="P11" s="28"/>
    </row>
    <row r="12" spans="1:17" x14ac:dyDescent="0.25">
      <c r="A12" s="13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70"/>
      <c r="P12" s="44">
        <f>+D12+E12+F12+G12+H12+I12+J12+K12+L12+M12+N12+O12</f>
        <v>0</v>
      </c>
    </row>
    <row r="13" spans="1:17" x14ac:dyDescent="0.25">
      <c r="A13" s="14" t="s">
        <v>2</v>
      </c>
      <c r="B13" s="45"/>
      <c r="C13" s="45"/>
      <c r="D13" s="33"/>
      <c r="E13" s="25"/>
      <c r="F13" s="26">
        <v>181146.75</v>
      </c>
      <c r="G13" s="37">
        <v>5439226.0599999987</v>
      </c>
      <c r="J13" s="37"/>
      <c r="K13" s="39"/>
      <c r="L13" s="41"/>
      <c r="M13" s="41"/>
      <c r="O13" s="72"/>
      <c r="P13" s="44">
        <f>+D13+E13+F13+G13+H13+I13+J13+K13+L13+M13+N13+O13</f>
        <v>5620372.8099999987</v>
      </c>
    </row>
    <row r="14" spans="1:17" x14ac:dyDescent="0.25">
      <c r="A14" s="14" t="s">
        <v>3</v>
      </c>
      <c r="B14" s="45"/>
      <c r="C14" s="45"/>
      <c r="D14" s="33"/>
      <c r="E14" s="25"/>
      <c r="F14" s="33"/>
      <c r="G14" s="37"/>
      <c r="H14" s="39"/>
      <c r="I14" s="33"/>
      <c r="J14" s="37"/>
      <c r="K14" s="39"/>
      <c r="L14" s="41"/>
      <c r="M14" s="41"/>
      <c r="N14" s="33"/>
      <c r="O14" s="70"/>
      <c r="P14" s="44">
        <f t="shared" ref="P14:P77" si="0">+D14+E14+F14+G14+H14+I14+J14+K14+L14+M14+N14+O14</f>
        <v>0</v>
      </c>
    </row>
    <row r="15" spans="1:17" x14ac:dyDescent="0.25">
      <c r="A15" s="14" t="s">
        <v>4</v>
      </c>
      <c r="B15" s="45"/>
      <c r="C15" s="45"/>
      <c r="D15" s="33"/>
      <c r="E15" s="25"/>
      <c r="G15" s="37"/>
      <c r="H15" s="25">
        <v>10342.370000000001</v>
      </c>
      <c r="J15" s="37"/>
      <c r="K15" s="35"/>
      <c r="L15" s="41"/>
      <c r="M15" s="41"/>
      <c r="O15" s="74"/>
      <c r="P15" s="44">
        <f t="shared" si="0"/>
        <v>10342.370000000001</v>
      </c>
      <c r="Q15" s="4"/>
    </row>
    <row r="16" spans="1:17" x14ac:dyDescent="0.25">
      <c r="A16" s="14" t="s">
        <v>5</v>
      </c>
      <c r="B16" s="46"/>
      <c r="C16" s="46"/>
      <c r="D16" s="33"/>
      <c r="E16" s="25"/>
      <c r="G16" s="37"/>
      <c r="H16" s="25"/>
      <c r="J16" s="37"/>
      <c r="K16" s="35"/>
      <c r="L16" s="41"/>
      <c r="M16" s="41"/>
      <c r="O16" s="70"/>
      <c r="P16" s="44">
        <f t="shared" si="0"/>
        <v>0</v>
      </c>
    </row>
    <row r="17" spans="1:16" x14ac:dyDescent="0.25">
      <c r="A17" s="14" t="s">
        <v>6</v>
      </c>
      <c r="B17" s="45"/>
      <c r="C17" s="45"/>
      <c r="D17" s="33"/>
      <c r="E17" s="25"/>
      <c r="F17" s="33"/>
      <c r="G17" s="38"/>
      <c r="H17" s="39"/>
      <c r="I17" s="33">
        <v>60852.5</v>
      </c>
      <c r="J17" s="38"/>
      <c r="K17" s="39"/>
      <c r="L17" s="41"/>
      <c r="M17" s="41"/>
      <c r="N17" s="42"/>
      <c r="O17" s="70"/>
      <c r="P17" s="44">
        <f t="shared" si="0"/>
        <v>60852.5</v>
      </c>
    </row>
    <row r="18" spans="1:16" x14ac:dyDescent="0.25">
      <c r="A18" s="13" t="s">
        <v>7</v>
      </c>
      <c r="B18" s="6"/>
      <c r="C18" s="6"/>
      <c r="D18" s="6"/>
      <c r="E18" s="6"/>
      <c r="F18" s="6"/>
      <c r="G18" s="24"/>
      <c r="H18" s="6"/>
      <c r="I18" s="6"/>
      <c r="J18" s="24"/>
      <c r="K18" s="6"/>
      <c r="L18" s="6"/>
      <c r="M18" s="6"/>
      <c r="N18" s="6"/>
      <c r="O18" s="74"/>
      <c r="P18" s="44">
        <f t="shared" si="0"/>
        <v>0</v>
      </c>
    </row>
    <row r="19" spans="1:16" ht="14.25" customHeight="1" x14ac:dyDescent="0.25">
      <c r="A19" s="14" t="s">
        <v>8</v>
      </c>
      <c r="B19" s="45"/>
      <c r="C19" s="45"/>
      <c r="D19" s="33"/>
      <c r="E19" s="25"/>
      <c r="F19" s="26">
        <v>1003900</v>
      </c>
      <c r="G19" s="23"/>
      <c r="H19" s="51"/>
      <c r="I19" s="26">
        <f>'[1]Total Gasto'!$B$22+'[1]Total Gasto'!$B$23</f>
        <v>506242.62</v>
      </c>
      <c r="J19" s="23"/>
      <c r="K19" s="39"/>
      <c r="L19" s="41"/>
      <c r="M19" s="41"/>
      <c r="N19" s="33"/>
      <c r="O19" s="71"/>
      <c r="P19" s="44">
        <f t="shared" si="0"/>
        <v>1510142.62</v>
      </c>
    </row>
    <row r="20" spans="1:16" x14ac:dyDescent="0.25">
      <c r="A20" s="14" t="s">
        <v>9</v>
      </c>
      <c r="B20" s="45"/>
      <c r="C20" s="45"/>
      <c r="D20" s="33"/>
      <c r="E20" s="25"/>
      <c r="F20" s="33"/>
      <c r="G20" s="23"/>
      <c r="H20" s="51"/>
      <c r="I20" s="33"/>
      <c r="J20" s="23"/>
      <c r="K20" s="39"/>
      <c r="L20" s="41"/>
      <c r="M20" s="41"/>
      <c r="N20" s="33"/>
      <c r="O20" s="70"/>
      <c r="P20" s="44">
        <f t="shared" si="0"/>
        <v>0</v>
      </c>
    </row>
    <row r="21" spans="1:16" x14ac:dyDescent="0.25">
      <c r="A21" s="14" t="s">
        <v>10</v>
      </c>
      <c r="B21" s="45"/>
      <c r="C21" s="45"/>
      <c r="D21" s="33"/>
      <c r="E21" s="25"/>
      <c r="G21" s="23">
        <v>38715</v>
      </c>
      <c r="H21" s="51">
        <v>81222.5</v>
      </c>
      <c r="I21" s="26">
        <f>'[1]Total Gasto'!$B$26</f>
        <v>39120</v>
      </c>
      <c r="J21" s="23"/>
      <c r="K21" s="39"/>
      <c r="L21" s="41"/>
      <c r="M21" s="41"/>
      <c r="N21" s="33"/>
      <c r="O21" s="74"/>
      <c r="P21" s="44">
        <f t="shared" si="0"/>
        <v>159057.5</v>
      </c>
    </row>
    <row r="22" spans="1:16" x14ac:dyDescent="0.25">
      <c r="A22" s="14" t="s">
        <v>11</v>
      </c>
      <c r="B22" s="45"/>
      <c r="C22" s="45"/>
      <c r="D22" s="33"/>
      <c r="E22" s="25">
        <v>209000</v>
      </c>
      <c r="G22" s="23"/>
      <c r="H22" s="51">
        <v>346750</v>
      </c>
      <c r="J22" s="23"/>
      <c r="K22" s="39"/>
      <c r="L22" s="41"/>
      <c r="M22" s="41"/>
      <c r="N22" s="33"/>
      <c r="O22" s="73"/>
      <c r="P22" s="44">
        <f t="shared" si="0"/>
        <v>555750</v>
      </c>
    </row>
    <row r="23" spans="1:16" x14ac:dyDescent="0.25">
      <c r="A23" s="14" t="s">
        <v>12</v>
      </c>
      <c r="B23" s="45"/>
      <c r="C23" s="45"/>
      <c r="D23" s="47"/>
      <c r="E23" s="25"/>
      <c r="F23" s="33"/>
      <c r="G23" s="23"/>
      <c r="H23" s="39"/>
      <c r="I23" s="33"/>
      <c r="J23" s="23"/>
      <c r="K23" s="39"/>
      <c r="L23" s="41"/>
      <c r="M23" s="41"/>
      <c r="N23" s="33"/>
      <c r="O23" s="73"/>
      <c r="P23" s="44">
        <f t="shared" si="0"/>
        <v>0</v>
      </c>
    </row>
    <row r="24" spans="1:16" x14ac:dyDescent="0.25">
      <c r="A24" s="14" t="s">
        <v>13</v>
      </c>
      <c r="B24" s="45"/>
      <c r="C24" s="45"/>
      <c r="D24" s="33"/>
      <c r="E24" s="25"/>
      <c r="G24" s="23"/>
      <c r="H24" s="25"/>
      <c r="J24" s="23"/>
      <c r="K24" s="35"/>
      <c r="L24" s="41"/>
      <c r="M24" s="41"/>
      <c r="N24" s="33"/>
      <c r="O24" s="74"/>
      <c r="P24" s="44">
        <f t="shared" si="0"/>
        <v>0</v>
      </c>
    </row>
    <row r="25" spans="1:16" ht="25.5" x14ac:dyDescent="0.25">
      <c r="A25" s="14" t="s">
        <v>14</v>
      </c>
      <c r="B25" s="45"/>
      <c r="C25" s="45"/>
      <c r="D25" s="33">
        <v>196536</v>
      </c>
      <c r="E25" s="25">
        <v>2034190.65</v>
      </c>
      <c r="F25" s="33">
        <v>1633189</v>
      </c>
      <c r="G25" s="23">
        <v>442364.05999999994</v>
      </c>
      <c r="H25" s="51">
        <v>2326477.1</v>
      </c>
      <c r="I25" s="33">
        <v>1989963</v>
      </c>
      <c r="J25" s="23"/>
      <c r="K25" s="39"/>
      <c r="L25" s="41"/>
      <c r="M25" s="41"/>
      <c r="N25" s="33"/>
      <c r="O25" s="70"/>
      <c r="P25" s="44">
        <f t="shared" si="0"/>
        <v>8622719.8100000005</v>
      </c>
    </row>
    <row r="26" spans="1:16" ht="25.5" x14ac:dyDescent="0.25">
      <c r="A26" s="14" t="s">
        <v>15</v>
      </c>
      <c r="B26" s="45"/>
      <c r="C26" s="45"/>
      <c r="D26" s="33">
        <v>494250</v>
      </c>
      <c r="E26" s="25"/>
      <c r="G26" s="23"/>
      <c r="H26" s="39"/>
      <c r="J26" s="23"/>
      <c r="K26" s="39"/>
      <c r="L26" s="41"/>
      <c r="M26" s="41"/>
      <c r="N26" s="33"/>
      <c r="O26" s="74"/>
      <c r="P26" s="44">
        <f t="shared" si="0"/>
        <v>494250</v>
      </c>
    </row>
    <row r="27" spans="1:16" x14ac:dyDescent="0.25">
      <c r="A27" s="14" t="s">
        <v>16</v>
      </c>
      <c r="B27" s="45"/>
      <c r="C27" s="45"/>
      <c r="D27" s="33"/>
      <c r="E27" s="25"/>
      <c r="G27" s="23"/>
      <c r="H27" s="39"/>
      <c r="J27" s="23"/>
      <c r="K27" s="39"/>
      <c r="L27" s="41"/>
      <c r="M27" s="41"/>
      <c r="N27" s="33"/>
      <c r="O27" s="70"/>
      <c r="P27" s="44">
        <f t="shared" si="0"/>
        <v>0</v>
      </c>
    </row>
    <row r="28" spans="1:16" s="57" customFormat="1" x14ac:dyDescent="0.25">
      <c r="A28" s="53" t="s">
        <v>17</v>
      </c>
      <c r="B28" s="9"/>
      <c r="C28" s="9"/>
      <c r="D28" s="54"/>
      <c r="E28" s="9"/>
      <c r="F28" s="9"/>
      <c r="G28" s="55"/>
      <c r="H28" s="9"/>
      <c r="I28" s="9"/>
      <c r="J28" s="55"/>
      <c r="K28" s="9"/>
      <c r="L28" s="9"/>
      <c r="M28" s="9"/>
      <c r="N28" s="9"/>
      <c r="O28" s="70"/>
      <c r="P28" s="56">
        <f t="shared" si="0"/>
        <v>0</v>
      </c>
    </row>
    <row r="29" spans="1:16" s="57" customFormat="1" x14ac:dyDescent="0.25">
      <c r="A29" s="58" t="s">
        <v>18</v>
      </c>
      <c r="B29" s="59"/>
      <c r="C29" s="59"/>
      <c r="D29" s="60">
        <v>897485</v>
      </c>
      <c r="E29" s="60">
        <v>1619225.5599999998</v>
      </c>
      <c r="F29" s="61">
        <v>1552872.01</v>
      </c>
      <c r="G29" s="55">
        <v>2626535.7999999998</v>
      </c>
      <c r="H29" s="51">
        <v>1487275.07</v>
      </c>
      <c r="I29" s="61">
        <v>1426456.79</v>
      </c>
      <c r="J29" s="55"/>
      <c r="K29" s="62"/>
      <c r="L29" s="63"/>
      <c r="M29" s="63"/>
      <c r="N29" s="54"/>
      <c r="O29" s="71"/>
      <c r="P29" s="56">
        <f t="shared" si="0"/>
        <v>9609850.2300000004</v>
      </c>
    </row>
    <row r="30" spans="1:16" s="57" customFormat="1" x14ac:dyDescent="0.25">
      <c r="A30" s="58" t="s">
        <v>19</v>
      </c>
      <c r="B30" s="59"/>
      <c r="C30" s="59"/>
      <c r="D30" s="54"/>
      <c r="E30" s="60"/>
      <c r="F30" s="54"/>
      <c r="G30" s="55"/>
      <c r="H30" s="62"/>
      <c r="I30" s="54">
        <f>'[1]Total Gasto'!$B$34</f>
        <v>350925</v>
      </c>
      <c r="J30" s="55"/>
      <c r="K30" s="62"/>
      <c r="L30" s="63"/>
      <c r="M30" s="63"/>
      <c r="N30" s="54"/>
      <c r="O30" s="73"/>
      <c r="P30" s="56">
        <f t="shared" si="0"/>
        <v>350925</v>
      </c>
    </row>
    <row r="31" spans="1:16" s="57" customFormat="1" x14ac:dyDescent="0.25">
      <c r="A31" s="58" t="s">
        <v>20</v>
      </c>
      <c r="B31" s="59"/>
      <c r="C31" s="59"/>
      <c r="D31" s="54"/>
      <c r="E31" s="60"/>
      <c r="F31" s="61"/>
      <c r="G31" s="55">
        <v>816707.5</v>
      </c>
      <c r="H31" s="51"/>
      <c r="I31" s="61"/>
      <c r="J31" s="55"/>
      <c r="K31" s="62"/>
      <c r="L31" s="63"/>
      <c r="M31" s="63"/>
      <c r="N31" s="54"/>
      <c r="O31" s="74"/>
      <c r="P31" s="56">
        <f t="shared" si="0"/>
        <v>816707.5</v>
      </c>
    </row>
    <row r="32" spans="1:16" s="57" customFormat="1" x14ac:dyDescent="0.25">
      <c r="A32" s="58" t="s">
        <v>21</v>
      </c>
      <c r="B32" s="59"/>
      <c r="C32" s="59"/>
      <c r="D32" s="54"/>
      <c r="E32" s="60"/>
      <c r="F32" s="54"/>
      <c r="G32" s="55"/>
      <c r="H32" s="62"/>
      <c r="I32" s="54"/>
      <c r="J32" s="55"/>
      <c r="K32" s="62"/>
      <c r="L32" s="63"/>
      <c r="M32" s="63"/>
      <c r="N32" s="54"/>
      <c r="O32" s="73"/>
      <c r="P32" s="56">
        <f t="shared" si="0"/>
        <v>0</v>
      </c>
    </row>
    <row r="33" spans="1:16" s="57" customFormat="1" x14ac:dyDescent="0.25">
      <c r="A33" s="58" t="s">
        <v>22</v>
      </c>
      <c r="B33" s="59"/>
      <c r="C33" s="59"/>
      <c r="D33" s="54">
        <v>80625.5</v>
      </c>
      <c r="E33" s="60">
        <v>284856.61</v>
      </c>
      <c r="F33" s="61"/>
      <c r="G33" s="55"/>
      <c r="H33" s="51"/>
      <c r="I33" s="61"/>
      <c r="J33" s="55"/>
      <c r="K33" s="78"/>
      <c r="L33" s="63"/>
      <c r="M33" s="63"/>
      <c r="N33" s="54"/>
      <c r="O33" s="74"/>
      <c r="P33" s="56">
        <f t="shared" si="0"/>
        <v>365482.11</v>
      </c>
    </row>
    <row r="34" spans="1:16" s="57" customFormat="1" x14ac:dyDescent="0.25">
      <c r="A34" s="58" t="s">
        <v>23</v>
      </c>
      <c r="B34" s="59"/>
      <c r="C34" s="59"/>
      <c r="D34" s="54"/>
      <c r="E34" s="60"/>
      <c r="F34" s="54"/>
      <c r="G34" s="55"/>
      <c r="H34" s="62"/>
      <c r="I34" s="54"/>
      <c r="J34" s="55"/>
      <c r="K34" s="62"/>
      <c r="L34" s="63"/>
      <c r="M34" s="63"/>
      <c r="N34" s="54"/>
      <c r="O34" s="70"/>
      <c r="P34" s="56">
        <f t="shared" si="0"/>
        <v>0</v>
      </c>
    </row>
    <row r="35" spans="1:16" s="57" customFormat="1" ht="25.5" x14ac:dyDescent="0.25">
      <c r="A35" s="58" t="s">
        <v>24</v>
      </c>
      <c r="B35" s="59"/>
      <c r="C35" s="59"/>
      <c r="D35" s="54">
        <v>2448409.71</v>
      </c>
      <c r="E35" s="60">
        <v>2086939.54</v>
      </c>
      <c r="F35" s="64">
        <v>3878535.99</v>
      </c>
      <c r="G35" s="55">
        <v>2110720.9900000002</v>
      </c>
      <c r="H35" s="51">
        <v>7287673.0200000005</v>
      </c>
      <c r="I35" s="65">
        <v>3829939.1000000006</v>
      </c>
      <c r="J35" s="55"/>
      <c r="K35" s="62"/>
      <c r="L35" s="63"/>
      <c r="M35" s="63"/>
      <c r="N35" s="54"/>
      <c r="O35" s="74"/>
      <c r="P35" s="56">
        <f t="shared" si="0"/>
        <v>21642218.350000001</v>
      </c>
    </row>
    <row r="36" spans="1:16" s="57" customFormat="1" ht="25.5" x14ac:dyDescent="0.25">
      <c r="A36" s="58" t="s">
        <v>25</v>
      </c>
      <c r="B36" s="66"/>
      <c r="C36" s="67"/>
      <c r="D36" s="54"/>
      <c r="E36" s="60"/>
      <c r="F36" s="54"/>
      <c r="G36" s="55"/>
      <c r="H36" s="68"/>
      <c r="I36" s="54"/>
      <c r="J36" s="55"/>
      <c r="K36" s="68"/>
      <c r="L36" s="69"/>
      <c r="M36" s="63"/>
      <c r="N36" s="54"/>
      <c r="O36" s="77"/>
      <c r="P36" s="56">
        <f t="shared" si="0"/>
        <v>0</v>
      </c>
    </row>
    <row r="37" spans="1:16" s="57" customFormat="1" x14ac:dyDescent="0.25">
      <c r="A37" s="58" t="s">
        <v>26</v>
      </c>
      <c r="B37" s="59"/>
      <c r="C37" s="59"/>
      <c r="D37" s="54">
        <v>7117703.5199999996</v>
      </c>
      <c r="E37" s="60">
        <v>1373056.58</v>
      </c>
      <c r="F37" s="61">
        <v>3668494.0600000005</v>
      </c>
      <c r="G37" s="55">
        <v>8169565.8599999994</v>
      </c>
      <c r="H37" s="51">
        <v>4547086.9300000006</v>
      </c>
      <c r="I37" s="61">
        <v>1871922</v>
      </c>
      <c r="J37" s="55"/>
      <c r="K37" s="62"/>
      <c r="L37" s="63"/>
      <c r="M37" s="63"/>
      <c r="N37" s="54"/>
      <c r="O37" s="74"/>
      <c r="P37" s="56">
        <f t="shared" si="0"/>
        <v>26747828.949999999</v>
      </c>
    </row>
    <row r="38" spans="1:16" x14ac:dyDescent="0.25">
      <c r="A38" s="13" t="s">
        <v>27</v>
      </c>
      <c r="B38" s="49"/>
      <c r="C38" s="49"/>
      <c r="D38" s="49"/>
      <c r="E38" s="49"/>
      <c r="F38" s="33"/>
      <c r="G38" s="24"/>
      <c r="H38" s="6"/>
      <c r="I38" s="33"/>
      <c r="J38" s="24"/>
      <c r="K38" s="6"/>
      <c r="L38" s="6"/>
      <c r="M38" s="6"/>
      <c r="N38" s="33"/>
      <c r="O38" s="73"/>
      <c r="P38" s="44">
        <f t="shared" si="0"/>
        <v>0</v>
      </c>
    </row>
    <row r="39" spans="1:16" x14ac:dyDescent="0.25">
      <c r="A39" s="14" t="s">
        <v>28</v>
      </c>
      <c r="B39" s="45"/>
      <c r="C39" s="45"/>
      <c r="D39" s="6"/>
      <c r="E39" s="25"/>
      <c r="F39" s="33"/>
      <c r="G39" s="23"/>
      <c r="H39" s="25"/>
      <c r="I39" s="33"/>
      <c r="J39" s="23"/>
      <c r="K39" s="39"/>
      <c r="L39" s="41"/>
      <c r="M39" s="41"/>
      <c r="N39" s="33"/>
      <c r="O39" s="74"/>
      <c r="P39" s="44">
        <f t="shared" si="0"/>
        <v>0</v>
      </c>
    </row>
    <row r="40" spans="1:16" ht="25.5" x14ac:dyDescent="0.25">
      <c r="A40" s="14" t="s">
        <v>29</v>
      </c>
      <c r="B40" s="48"/>
      <c r="C40" s="48"/>
      <c r="D40" s="33"/>
      <c r="E40" s="25"/>
      <c r="F40" s="33"/>
      <c r="G40" s="23"/>
      <c r="H40" s="25"/>
      <c r="I40" s="33"/>
      <c r="J40" s="23"/>
      <c r="K40" s="25"/>
      <c r="L40" s="25"/>
      <c r="M40" s="25"/>
      <c r="N40" s="33"/>
      <c r="O40" s="74"/>
      <c r="P40" s="44">
        <f t="shared" si="0"/>
        <v>0</v>
      </c>
    </row>
    <row r="41" spans="1:16" ht="25.5" x14ac:dyDescent="0.25">
      <c r="A41" s="14" t="s">
        <v>30</v>
      </c>
      <c r="B41" s="48"/>
      <c r="C41" s="46"/>
      <c r="D41" s="33"/>
      <c r="E41" s="25"/>
      <c r="F41" s="33"/>
      <c r="G41" s="23"/>
      <c r="H41" s="25"/>
      <c r="I41" s="33"/>
      <c r="J41" s="23"/>
      <c r="K41" s="25"/>
      <c r="L41" s="25"/>
      <c r="M41" s="25"/>
      <c r="N41" s="33"/>
      <c r="O41" s="74"/>
      <c r="P41" s="44">
        <f t="shared" si="0"/>
        <v>0</v>
      </c>
    </row>
    <row r="42" spans="1:16" ht="25.5" x14ac:dyDescent="0.25">
      <c r="A42" s="14" t="s">
        <v>31</v>
      </c>
      <c r="B42" s="48"/>
      <c r="C42" s="46"/>
      <c r="D42" s="33"/>
      <c r="E42" s="25"/>
      <c r="F42" s="33"/>
      <c r="G42" s="23"/>
      <c r="H42" s="25"/>
      <c r="I42" s="33"/>
      <c r="J42" s="23"/>
      <c r="K42" s="25"/>
      <c r="L42" s="25"/>
      <c r="M42" s="25"/>
      <c r="N42" s="33"/>
      <c r="O42" s="74"/>
      <c r="P42" s="44">
        <f t="shared" si="0"/>
        <v>0</v>
      </c>
    </row>
    <row r="43" spans="1:16" ht="25.5" x14ac:dyDescent="0.25">
      <c r="A43" s="14" t="s">
        <v>32</v>
      </c>
      <c r="B43" s="48"/>
      <c r="C43" s="46"/>
      <c r="D43" s="33"/>
      <c r="E43" s="25"/>
      <c r="F43" s="33"/>
      <c r="G43" s="23"/>
      <c r="H43" s="25"/>
      <c r="I43" s="33"/>
      <c r="J43" s="23"/>
      <c r="K43" s="25"/>
      <c r="L43" s="25"/>
      <c r="M43" s="25"/>
      <c r="N43" s="33"/>
      <c r="O43" s="74"/>
      <c r="P43" s="44">
        <f t="shared" si="0"/>
        <v>0</v>
      </c>
    </row>
    <row r="44" spans="1:16" x14ac:dyDescent="0.25">
      <c r="A44" s="14" t="s">
        <v>33</v>
      </c>
      <c r="B44" s="48"/>
      <c r="C44" s="46"/>
      <c r="D44" s="33"/>
      <c r="E44" s="25"/>
      <c r="F44" s="33"/>
      <c r="G44" s="23"/>
      <c r="H44" s="25"/>
      <c r="I44" s="33"/>
      <c r="J44" s="23"/>
      <c r="K44" s="35"/>
      <c r="L44" s="41"/>
      <c r="M44" s="25"/>
      <c r="N44" s="33"/>
      <c r="O44" s="74"/>
      <c r="P44" s="44">
        <f t="shared" si="0"/>
        <v>0</v>
      </c>
    </row>
    <row r="45" spans="1:16" ht="25.5" x14ac:dyDescent="0.25">
      <c r="A45" s="14" t="s">
        <v>34</v>
      </c>
      <c r="B45" s="48"/>
      <c r="C45" s="46"/>
      <c r="D45" s="33"/>
      <c r="E45" s="25"/>
      <c r="F45" s="33"/>
      <c r="G45" s="23"/>
      <c r="H45" s="25"/>
      <c r="I45" s="33"/>
      <c r="J45" s="23"/>
      <c r="K45" s="35"/>
      <c r="L45" s="41"/>
      <c r="M45" s="25"/>
      <c r="N45" s="33"/>
      <c r="O45" s="74"/>
      <c r="P45" s="44">
        <f t="shared" si="0"/>
        <v>0</v>
      </c>
    </row>
    <row r="46" spans="1:16" x14ac:dyDescent="0.25">
      <c r="A46" s="13" t="s">
        <v>35</v>
      </c>
      <c r="B46" s="8"/>
      <c r="C46" s="46"/>
      <c r="D46" s="33"/>
      <c r="E46" s="6"/>
      <c r="F46" s="33"/>
      <c r="G46" s="24"/>
      <c r="H46" s="25"/>
      <c r="I46" s="33"/>
      <c r="J46" s="24"/>
      <c r="K46" s="35"/>
      <c r="L46" s="41"/>
      <c r="M46" s="25"/>
      <c r="N46" s="33"/>
      <c r="O46" s="74"/>
      <c r="P46" s="44">
        <f t="shared" si="0"/>
        <v>0</v>
      </c>
    </row>
    <row r="47" spans="1:16" x14ac:dyDescent="0.25">
      <c r="A47" s="14" t="s">
        <v>36</v>
      </c>
      <c r="B47" s="48"/>
      <c r="C47" s="46"/>
      <c r="D47" s="6"/>
      <c r="E47" s="25"/>
      <c r="F47" s="33"/>
      <c r="G47" s="23"/>
      <c r="H47" s="25"/>
      <c r="I47" s="33"/>
      <c r="J47" s="23"/>
      <c r="K47" s="35"/>
      <c r="L47" s="41"/>
      <c r="M47" s="25"/>
      <c r="N47" s="33"/>
      <c r="O47" s="74"/>
      <c r="P47" s="44">
        <f t="shared" si="0"/>
        <v>0</v>
      </c>
    </row>
    <row r="48" spans="1:16" ht="25.5" x14ac:dyDescent="0.25">
      <c r="A48" s="14" t="s">
        <v>37</v>
      </c>
      <c r="B48" s="48"/>
      <c r="C48" s="46"/>
      <c r="D48" s="33"/>
      <c r="E48" s="25"/>
      <c r="F48" s="33"/>
      <c r="G48" s="23"/>
      <c r="H48" s="25"/>
      <c r="I48" s="33"/>
      <c r="J48" s="23"/>
      <c r="K48" s="35"/>
      <c r="L48" s="41"/>
      <c r="M48" s="25"/>
      <c r="N48" s="33"/>
      <c r="O48" s="74"/>
      <c r="P48" s="44">
        <f t="shared" si="0"/>
        <v>0</v>
      </c>
    </row>
    <row r="49" spans="1:16" ht="25.5" x14ac:dyDescent="0.25">
      <c r="A49" s="14" t="s">
        <v>38</v>
      </c>
      <c r="B49" s="48"/>
      <c r="C49" s="46"/>
      <c r="D49" s="33"/>
      <c r="E49" s="25"/>
      <c r="F49" s="33"/>
      <c r="G49" s="23"/>
      <c r="H49" s="25"/>
      <c r="I49" s="33"/>
      <c r="J49" s="23"/>
      <c r="K49" s="35"/>
      <c r="L49" s="41"/>
      <c r="M49" s="25"/>
      <c r="N49" s="33"/>
      <c r="O49" s="74"/>
      <c r="P49" s="44">
        <f t="shared" si="0"/>
        <v>0</v>
      </c>
    </row>
    <row r="50" spans="1:16" ht="25.5" x14ac:dyDescent="0.25">
      <c r="A50" s="14" t="s">
        <v>39</v>
      </c>
      <c r="B50" s="48"/>
      <c r="C50" s="46"/>
      <c r="D50" s="33"/>
      <c r="E50" s="25"/>
      <c r="F50" s="33"/>
      <c r="G50" s="23"/>
      <c r="H50" s="25"/>
      <c r="I50" s="33"/>
      <c r="J50" s="23"/>
      <c r="K50" s="35"/>
      <c r="L50" s="41"/>
      <c r="M50" s="25"/>
      <c r="N50" s="33"/>
      <c r="O50" s="74"/>
      <c r="P50" s="44">
        <f t="shared" si="0"/>
        <v>0</v>
      </c>
    </row>
    <row r="51" spans="1:16" ht="25.5" x14ac:dyDescent="0.25">
      <c r="A51" s="14" t="s">
        <v>88</v>
      </c>
      <c r="B51" s="48"/>
      <c r="C51" s="46"/>
      <c r="D51" s="33"/>
      <c r="E51" s="25"/>
      <c r="F51" s="33"/>
      <c r="G51" s="23"/>
      <c r="H51" s="25"/>
      <c r="I51" s="33"/>
      <c r="J51" s="23"/>
      <c r="K51" s="35"/>
      <c r="L51" s="41"/>
      <c r="M51" s="25"/>
      <c r="N51" s="33"/>
      <c r="O51" s="74"/>
      <c r="P51" s="44">
        <f t="shared" si="0"/>
        <v>0</v>
      </c>
    </row>
    <row r="52" spans="1:16" x14ac:dyDescent="0.25">
      <c r="A52" s="14" t="s">
        <v>40</v>
      </c>
      <c r="B52" s="48"/>
      <c r="C52" s="46"/>
      <c r="D52" s="33"/>
      <c r="E52" s="25"/>
      <c r="F52" s="33"/>
      <c r="G52" s="23"/>
      <c r="H52" s="25"/>
      <c r="I52" s="33"/>
      <c r="J52" s="23"/>
      <c r="K52" s="35"/>
      <c r="L52" s="41"/>
      <c r="M52" s="25"/>
      <c r="N52" s="33"/>
      <c r="O52" s="74"/>
      <c r="P52" s="44">
        <f t="shared" si="0"/>
        <v>0</v>
      </c>
    </row>
    <row r="53" spans="1:16" ht="25.5" x14ac:dyDescent="0.25">
      <c r="A53" s="14" t="s">
        <v>41</v>
      </c>
      <c r="B53" s="48"/>
      <c r="C53" s="46"/>
      <c r="D53" s="33"/>
      <c r="E53" s="25"/>
      <c r="F53" s="33"/>
      <c r="G53" s="23"/>
      <c r="H53" s="25"/>
      <c r="I53" s="33"/>
      <c r="J53" s="23"/>
      <c r="K53" s="35"/>
      <c r="L53" s="41"/>
      <c r="M53" s="25"/>
      <c r="N53" s="33"/>
      <c r="O53" s="74"/>
      <c r="P53" s="44">
        <f t="shared" si="0"/>
        <v>0</v>
      </c>
    </row>
    <row r="54" spans="1:16" x14ac:dyDescent="0.25">
      <c r="A54" s="13" t="s">
        <v>42</v>
      </c>
      <c r="B54" s="6"/>
      <c r="C54" s="6"/>
      <c r="D54" s="6"/>
      <c r="E54" s="6"/>
      <c r="F54" s="6"/>
      <c r="G54" s="24"/>
      <c r="H54" s="6"/>
      <c r="I54" s="6"/>
      <c r="J54" s="24"/>
      <c r="K54" s="6"/>
      <c r="L54" s="6"/>
      <c r="M54" s="6"/>
      <c r="N54" s="6"/>
      <c r="O54" s="74"/>
      <c r="P54" s="44">
        <f t="shared" si="0"/>
        <v>0</v>
      </c>
    </row>
    <row r="55" spans="1:16" x14ac:dyDescent="0.25">
      <c r="A55" s="14" t="s">
        <v>43</v>
      </c>
      <c r="B55" s="45"/>
      <c r="C55" s="45"/>
      <c r="D55" s="6"/>
      <c r="E55" s="25"/>
      <c r="G55" s="23"/>
      <c r="H55" s="39"/>
      <c r="J55" s="23"/>
      <c r="K55" s="39"/>
      <c r="L55" s="41"/>
      <c r="M55" s="41"/>
      <c r="N55" s="33"/>
      <c r="O55" s="71"/>
      <c r="P55" s="44">
        <f t="shared" si="0"/>
        <v>0</v>
      </c>
    </row>
    <row r="56" spans="1:16" x14ac:dyDescent="0.25">
      <c r="A56" s="14" t="s">
        <v>89</v>
      </c>
      <c r="B56" s="46"/>
      <c r="C56" s="45"/>
      <c r="D56" s="33"/>
      <c r="E56" s="25"/>
      <c r="G56" s="23"/>
      <c r="H56" s="25"/>
      <c r="J56" s="23"/>
      <c r="K56" s="35"/>
      <c r="L56" s="41"/>
      <c r="M56" s="41"/>
      <c r="N56" s="33"/>
      <c r="O56" s="70"/>
      <c r="P56" s="44">
        <f t="shared" si="0"/>
        <v>0</v>
      </c>
    </row>
    <row r="57" spans="1:16" x14ac:dyDescent="0.25">
      <c r="A57" s="14" t="s">
        <v>44</v>
      </c>
      <c r="B57" s="45"/>
      <c r="C57" s="45"/>
      <c r="D57" s="33"/>
      <c r="E57" s="25"/>
      <c r="G57" s="23"/>
      <c r="H57" s="39"/>
      <c r="J57" s="23"/>
      <c r="K57" s="39"/>
      <c r="L57" s="41"/>
      <c r="M57" s="41"/>
      <c r="N57" s="33"/>
      <c r="O57" s="70"/>
      <c r="P57" s="44">
        <f t="shared" si="0"/>
        <v>0</v>
      </c>
    </row>
    <row r="58" spans="1:16" ht="25.5" x14ac:dyDescent="0.25">
      <c r="A58" s="14" t="s">
        <v>45</v>
      </c>
      <c r="B58" s="45"/>
      <c r="C58" s="45"/>
      <c r="D58" s="33"/>
      <c r="E58" s="25"/>
      <c r="G58" s="23"/>
      <c r="H58" s="35"/>
      <c r="J58" s="23"/>
      <c r="K58" s="39"/>
      <c r="L58" s="41"/>
      <c r="M58" s="41"/>
      <c r="N58" s="33"/>
      <c r="O58" s="70"/>
      <c r="P58" s="44">
        <f t="shared" si="0"/>
        <v>0</v>
      </c>
    </row>
    <row r="59" spans="1:16" x14ac:dyDescent="0.25">
      <c r="A59" s="14" t="s">
        <v>46</v>
      </c>
      <c r="B59" s="45"/>
      <c r="C59" s="45"/>
      <c r="D59" s="33"/>
      <c r="E59" s="25"/>
      <c r="G59" s="23"/>
      <c r="H59" s="39"/>
      <c r="J59" s="23"/>
      <c r="K59" s="39"/>
      <c r="L59" s="41"/>
      <c r="M59" s="41"/>
      <c r="N59" s="33"/>
      <c r="O59" s="70"/>
      <c r="P59" s="44">
        <f t="shared" si="0"/>
        <v>0</v>
      </c>
    </row>
    <row r="60" spans="1:16" x14ac:dyDescent="0.25">
      <c r="A60" s="14" t="s">
        <v>47</v>
      </c>
      <c r="B60" s="45"/>
      <c r="C60" s="45"/>
      <c r="D60" s="33"/>
      <c r="E60" s="25"/>
      <c r="G60" s="23"/>
      <c r="H60" s="35"/>
      <c r="J60" s="23"/>
      <c r="K60" s="39"/>
      <c r="L60" s="41"/>
      <c r="M60" s="41"/>
      <c r="N60" s="33"/>
      <c r="O60" s="70"/>
      <c r="P60" s="44">
        <f t="shared" si="0"/>
        <v>0</v>
      </c>
    </row>
    <row r="61" spans="1:16" x14ac:dyDescent="0.25">
      <c r="A61" s="14" t="s">
        <v>90</v>
      </c>
      <c r="B61" s="46"/>
      <c r="C61" s="45"/>
      <c r="D61" s="33"/>
      <c r="E61" s="25"/>
      <c r="G61" s="23"/>
      <c r="H61" s="40"/>
      <c r="J61" s="23"/>
      <c r="K61" s="35"/>
      <c r="L61" s="41"/>
      <c r="M61" s="41"/>
      <c r="N61" s="33"/>
      <c r="O61" s="70"/>
      <c r="P61" s="44">
        <f t="shared" si="0"/>
        <v>0</v>
      </c>
    </row>
    <row r="62" spans="1:16" x14ac:dyDescent="0.25">
      <c r="A62" s="14" t="s">
        <v>48</v>
      </c>
      <c r="B62" s="45"/>
      <c r="C62" s="45"/>
      <c r="D62" s="33"/>
      <c r="E62" s="25"/>
      <c r="G62" s="23"/>
      <c r="H62" s="25"/>
      <c r="J62" s="23"/>
      <c r="K62" s="35"/>
      <c r="L62" s="41"/>
      <c r="M62" s="41"/>
      <c r="N62" s="33"/>
      <c r="O62" s="70"/>
      <c r="P62" s="44">
        <f t="shared" si="0"/>
        <v>0</v>
      </c>
    </row>
    <row r="63" spans="1:16" ht="25.5" x14ac:dyDescent="0.25">
      <c r="A63" s="14" t="s">
        <v>49</v>
      </c>
      <c r="B63" s="46"/>
      <c r="C63" s="45"/>
      <c r="D63" s="33"/>
      <c r="E63" s="25"/>
      <c r="G63" s="23"/>
      <c r="H63" s="25"/>
      <c r="J63" s="23"/>
      <c r="K63" s="35"/>
      <c r="L63" s="41"/>
      <c r="M63" s="41"/>
      <c r="N63" s="33"/>
      <c r="O63" s="70"/>
      <c r="P63" s="44">
        <f t="shared" si="0"/>
        <v>0</v>
      </c>
    </row>
    <row r="64" spans="1:16" x14ac:dyDescent="0.25">
      <c r="A64" s="13" t="s">
        <v>50</v>
      </c>
      <c r="B64" s="6"/>
      <c r="C64" s="6"/>
      <c r="D64" s="33"/>
      <c r="E64" s="6"/>
      <c r="F64" s="36"/>
      <c r="G64" s="24"/>
      <c r="H64" s="6"/>
      <c r="I64" s="36"/>
      <c r="J64" s="24"/>
      <c r="K64" s="6"/>
      <c r="L64" s="6"/>
      <c r="M64" s="6"/>
      <c r="N64" s="6"/>
      <c r="O64" s="70"/>
      <c r="P64" s="44">
        <f t="shared" si="0"/>
        <v>0</v>
      </c>
    </row>
    <row r="65" spans="1:17" x14ac:dyDescent="0.25">
      <c r="A65" s="14" t="s">
        <v>51</v>
      </c>
      <c r="B65" s="45"/>
      <c r="C65" s="45"/>
      <c r="D65" s="6"/>
      <c r="E65" s="25"/>
      <c r="F65" s="34"/>
      <c r="G65" s="23"/>
      <c r="H65" s="39"/>
      <c r="I65" s="34"/>
      <c r="J65" s="23"/>
      <c r="K65" s="39"/>
      <c r="L65" s="41"/>
      <c r="M65" s="41"/>
      <c r="N65" s="33"/>
      <c r="O65" s="75"/>
      <c r="P65" s="44">
        <f t="shared" si="0"/>
        <v>0</v>
      </c>
    </row>
    <row r="66" spans="1:17" x14ac:dyDescent="0.25">
      <c r="A66" s="14" t="s">
        <v>52</v>
      </c>
      <c r="B66" s="46"/>
      <c r="C66" s="46"/>
      <c r="D66" s="33"/>
      <c r="E66" s="25"/>
      <c r="F66" s="33"/>
      <c r="G66" s="23"/>
      <c r="H66" s="25"/>
      <c r="I66" s="33"/>
      <c r="J66" s="23"/>
      <c r="K66" s="25"/>
      <c r="L66" s="25"/>
      <c r="M66" s="25"/>
      <c r="N66" s="33"/>
      <c r="O66" s="76"/>
      <c r="P66" s="44">
        <f t="shared" si="0"/>
        <v>0</v>
      </c>
    </row>
    <row r="67" spans="1:17" x14ac:dyDescent="0.25">
      <c r="A67" s="14" t="s">
        <v>53</v>
      </c>
      <c r="B67" s="46"/>
      <c r="C67" s="46"/>
      <c r="D67" s="33"/>
      <c r="E67" s="25"/>
      <c r="F67" s="33"/>
      <c r="G67" s="23"/>
      <c r="H67" s="6"/>
      <c r="I67" s="33"/>
      <c r="J67" s="23"/>
      <c r="K67" s="35"/>
      <c r="L67" s="41"/>
      <c r="M67" s="25"/>
      <c r="N67" s="33"/>
      <c r="O67" s="74"/>
      <c r="P67" s="44">
        <f t="shared" si="0"/>
        <v>0</v>
      </c>
    </row>
    <row r="68" spans="1:17" ht="25.5" x14ac:dyDescent="0.25">
      <c r="A68" s="15" t="s">
        <v>54</v>
      </c>
      <c r="B68" s="46"/>
      <c r="C68" s="46"/>
      <c r="D68" s="33"/>
      <c r="E68" s="25"/>
      <c r="F68" s="33"/>
      <c r="G68" s="23"/>
      <c r="H68" s="6"/>
      <c r="I68" s="33"/>
      <c r="J68" s="23"/>
      <c r="K68" s="35"/>
      <c r="L68" s="41"/>
      <c r="M68" s="25"/>
      <c r="N68" s="33"/>
      <c r="O68" s="74"/>
      <c r="P68" s="44">
        <f t="shared" si="0"/>
        <v>0</v>
      </c>
    </row>
    <row r="69" spans="1:17" x14ac:dyDescent="0.25">
      <c r="A69" s="13" t="s">
        <v>55</v>
      </c>
      <c r="B69" s="8"/>
      <c r="C69" s="46"/>
      <c r="D69" s="33"/>
      <c r="E69" s="6"/>
      <c r="F69" s="33"/>
      <c r="G69" s="24"/>
      <c r="H69" s="6"/>
      <c r="I69" s="33"/>
      <c r="J69" s="24"/>
      <c r="K69" s="35"/>
      <c r="L69" s="41"/>
      <c r="M69" s="25"/>
      <c r="N69" s="33"/>
      <c r="O69" s="74"/>
      <c r="P69" s="44">
        <f t="shared" si="0"/>
        <v>0</v>
      </c>
    </row>
    <row r="70" spans="1:17" x14ac:dyDescent="0.25">
      <c r="A70" s="14" t="s">
        <v>56</v>
      </c>
      <c r="B70" s="48"/>
      <c r="C70" s="46"/>
      <c r="D70" s="6"/>
      <c r="E70" s="25"/>
      <c r="F70" s="33"/>
      <c r="G70" s="23"/>
      <c r="H70" s="6"/>
      <c r="I70" s="33"/>
      <c r="J70" s="23"/>
      <c r="K70" s="35"/>
      <c r="L70" s="41"/>
      <c r="M70" s="25"/>
      <c r="N70" s="33"/>
      <c r="O70" s="74"/>
      <c r="P70" s="44">
        <f t="shared" si="0"/>
        <v>0</v>
      </c>
    </row>
    <row r="71" spans="1:17" ht="25.5" x14ac:dyDescent="0.25">
      <c r="A71" s="14" t="s">
        <v>57</v>
      </c>
      <c r="B71" s="48"/>
      <c r="C71" s="46"/>
      <c r="D71" s="33"/>
      <c r="E71" s="25"/>
      <c r="F71" s="33"/>
      <c r="G71" s="23"/>
      <c r="H71" s="6"/>
      <c r="I71" s="33"/>
      <c r="J71" s="23"/>
      <c r="K71" s="35"/>
      <c r="L71" s="41"/>
      <c r="M71" s="25"/>
      <c r="N71" s="33"/>
      <c r="O71" s="74"/>
      <c r="P71" s="44">
        <f t="shared" si="0"/>
        <v>0</v>
      </c>
    </row>
    <row r="72" spans="1:17" x14ac:dyDescent="0.25">
      <c r="A72" s="13" t="s">
        <v>58</v>
      </c>
      <c r="B72" s="8"/>
      <c r="C72" s="46"/>
      <c r="D72" s="33"/>
      <c r="E72" s="6"/>
      <c r="F72" s="33"/>
      <c r="G72" s="24"/>
      <c r="H72" s="6"/>
      <c r="I72" s="33"/>
      <c r="J72" s="24"/>
      <c r="K72" s="35"/>
      <c r="L72" s="41"/>
      <c r="M72" s="25"/>
      <c r="N72" s="33"/>
      <c r="O72" s="74"/>
      <c r="P72" s="44">
        <f t="shared" si="0"/>
        <v>0</v>
      </c>
    </row>
    <row r="73" spans="1:17" x14ac:dyDescent="0.25">
      <c r="A73" s="14" t="s">
        <v>59</v>
      </c>
      <c r="B73" s="48"/>
      <c r="C73" s="46"/>
      <c r="D73" s="6"/>
      <c r="E73" s="25"/>
      <c r="F73" s="33"/>
      <c r="G73" s="23"/>
      <c r="H73" s="6"/>
      <c r="I73" s="33"/>
      <c r="J73" s="23"/>
      <c r="K73" s="35"/>
      <c r="L73" s="41"/>
      <c r="M73" s="25"/>
      <c r="N73" s="33"/>
      <c r="O73" s="74"/>
      <c r="P73" s="44">
        <f t="shared" si="0"/>
        <v>0</v>
      </c>
    </row>
    <row r="74" spans="1:17" x14ac:dyDescent="0.25">
      <c r="A74" s="14" t="s">
        <v>60</v>
      </c>
      <c r="B74" s="48"/>
      <c r="C74" s="46"/>
      <c r="D74" s="33"/>
      <c r="E74" s="25"/>
      <c r="F74" s="33"/>
      <c r="G74" s="23"/>
      <c r="H74" s="25"/>
      <c r="I74" s="33"/>
      <c r="J74" s="23"/>
      <c r="K74" s="25"/>
      <c r="L74" s="25"/>
      <c r="M74" s="25"/>
      <c r="N74" s="33"/>
      <c r="O74" s="74"/>
      <c r="P74" s="44">
        <f t="shared" si="0"/>
        <v>0</v>
      </c>
    </row>
    <row r="75" spans="1:17" ht="25.5" x14ac:dyDescent="0.25">
      <c r="A75" s="14" t="s">
        <v>61</v>
      </c>
      <c r="B75" s="48"/>
      <c r="C75" s="46"/>
      <c r="D75" s="33">
        <v>18054.18</v>
      </c>
      <c r="E75" s="25">
        <v>12084.41</v>
      </c>
      <c r="F75" s="33">
        <v>17419.7</v>
      </c>
      <c r="G75" s="23">
        <v>77238.03</v>
      </c>
      <c r="H75" s="52">
        <v>283818.54000000004</v>
      </c>
      <c r="I75" s="33">
        <v>15376.87</v>
      </c>
      <c r="J75" s="23"/>
      <c r="K75" s="25"/>
      <c r="L75" s="25"/>
      <c r="M75" s="25"/>
      <c r="N75" s="42"/>
      <c r="O75" s="74"/>
      <c r="P75" s="44">
        <f t="shared" si="0"/>
        <v>423991.73000000004</v>
      </c>
    </row>
    <row r="76" spans="1:17" x14ac:dyDescent="0.25">
      <c r="A76" s="13" t="s">
        <v>64</v>
      </c>
      <c r="B76" s="8"/>
      <c r="C76" s="46"/>
      <c r="D76" s="33"/>
      <c r="E76" s="8"/>
      <c r="F76" s="6"/>
      <c r="G76" s="8"/>
      <c r="H76" s="6"/>
      <c r="I76" s="33"/>
      <c r="J76" s="33"/>
      <c r="K76" s="25"/>
      <c r="L76" s="25"/>
      <c r="M76" s="25"/>
      <c r="N76" s="43"/>
      <c r="O76" s="74"/>
      <c r="P76" s="44">
        <f t="shared" si="0"/>
        <v>0</v>
      </c>
      <c r="Q76" s="7"/>
    </row>
    <row r="77" spans="1:17" x14ac:dyDescent="0.25">
      <c r="A77" s="14" t="s">
        <v>65</v>
      </c>
      <c r="B77" s="48"/>
      <c r="C77" s="46"/>
      <c r="D77" s="48"/>
      <c r="E77" s="8"/>
      <c r="F77" s="6"/>
      <c r="G77" s="8"/>
      <c r="H77" s="6"/>
      <c r="I77" s="33"/>
      <c r="J77" s="33"/>
      <c r="K77" s="25"/>
      <c r="L77" s="25"/>
      <c r="M77" s="25"/>
      <c r="N77" s="33"/>
      <c r="O77" s="33"/>
      <c r="P77" s="44">
        <f t="shared" si="0"/>
        <v>0</v>
      </c>
      <c r="Q77" s="7"/>
    </row>
    <row r="78" spans="1:17" x14ac:dyDescent="0.25">
      <c r="A78" s="14" t="s">
        <v>66</v>
      </c>
      <c r="B78" s="48"/>
      <c r="C78" s="46"/>
      <c r="D78" s="48"/>
      <c r="E78" s="8"/>
      <c r="F78" s="6"/>
      <c r="G78" s="8"/>
      <c r="H78" s="6"/>
      <c r="I78" s="33"/>
      <c r="J78" s="33"/>
      <c r="K78" s="25"/>
      <c r="L78" s="25"/>
      <c r="M78" s="25"/>
      <c r="N78" s="33"/>
      <c r="O78" s="33"/>
      <c r="P78" s="44">
        <f t="shared" ref="P78:P84" si="1">+D78+E78+F78+G78+H78+I78+J78+K78+L78+M78+N78+O78</f>
        <v>0</v>
      </c>
      <c r="Q78" s="7"/>
    </row>
    <row r="79" spans="1:17" x14ac:dyDescent="0.25">
      <c r="A79" s="14" t="s">
        <v>67</v>
      </c>
      <c r="B79" s="48"/>
      <c r="C79" s="46"/>
      <c r="D79" s="48"/>
      <c r="E79" s="8"/>
      <c r="F79" s="6"/>
      <c r="G79" s="8"/>
      <c r="H79" s="6"/>
      <c r="I79" s="33"/>
      <c r="J79" s="33"/>
      <c r="K79" s="25"/>
      <c r="L79" s="25"/>
      <c r="M79" s="25"/>
      <c r="N79" s="33"/>
      <c r="O79" s="33"/>
      <c r="P79" s="44">
        <f t="shared" si="1"/>
        <v>0</v>
      </c>
      <c r="Q79" s="7"/>
    </row>
    <row r="80" spans="1:17" x14ac:dyDescent="0.25">
      <c r="A80" s="13" t="s">
        <v>68</v>
      </c>
      <c r="B80" s="8"/>
      <c r="C80" s="49"/>
      <c r="D80" s="48"/>
      <c r="E80" s="8"/>
      <c r="F80" s="6"/>
      <c r="G80" s="8"/>
      <c r="H80" s="6"/>
      <c r="I80" s="33"/>
      <c r="J80" s="33"/>
      <c r="K80" s="25"/>
      <c r="L80" s="25"/>
      <c r="M80" s="25"/>
      <c r="N80" s="33"/>
      <c r="O80" s="33"/>
      <c r="P80" s="44">
        <f t="shared" si="1"/>
        <v>0</v>
      </c>
    </row>
    <row r="81" spans="1:20" x14ac:dyDescent="0.25">
      <c r="A81" s="14" t="s">
        <v>69</v>
      </c>
      <c r="B81" s="48"/>
      <c r="C81" s="46"/>
      <c r="D81" s="48"/>
      <c r="E81" s="8"/>
      <c r="F81" s="6"/>
      <c r="G81" s="8"/>
      <c r="H81" s="6"/>
      <c r="I81" s="33"/>
      <c r="J81" s="33"/>
      <c r="K81" s="25"/>
      <c r="L81" s="25"/>
      <c r="M81" s="25"/>
      <c r="N81" s="33"/>
      <c r="O81" s="33"/>
      <c r="P81" s="44">
        <f t="shared" si="1"/>
        <v>0</v>
      </c>
    </row>
    <row r="82" spans="1:20" x14ac:dyDescent="0.25">
      <c r="A82" s="14" t="s">
        <v>70</v>
      </c>
      <c r="B82" s="48"/>
      <c r="C82" s="46"/>
      <c r="D82" s="48"/>
      <c r="E82" s="8"/>
      <c r="F82" s="6"/>
      <c r="G82" s="8"/>
      <c r="H82" s="6"/>
      <c r="I82" s="33"/>
      <c r="J82" s="33"/>
      <c r="K82" s="25"/>
      <c r="L82" s="25"/>
      <c r="M82" s="25"/>
      <c r="N82" s="33"/>
      <c r="O82" s="33"/>
      <c r="P82" s="44">
        <f t="shared" si="1"/>
        <v>0</v>
      </c>
    </row>
    <row r="83" spans="1:20" x14ac:dyDescent="0.25">
      <c r="A83" s="13" t="s">
        <v>71</v>
      </c>
      <c r="B83" s="8"/>
      <c r="C83" s="46"/>
      <c r="D83" s="48"/>
      <c r="E83" s="8"/>
      <c r="F83" s="6"/>
      <c r="G83" s="8"/>
      <c r="H83" s="6"/>
      <c r="I83" s="33"/>
      <c r="J83" s="33"/>
      <c r="K83" s="33"/>
      <c r="L83" s="25"/>
      <c r="M83" s="25"/>
      <c r="N83" s="33"/>
      <c r="O83" s="33"/>
      <c r="P83" s="44">
        <f t="shared" si="1"/>
        <v>0</v>
      </c>
    </row>
    <row r="84" spans="1:20" x14ac:dyDescent="0.25">
      <c r="A84" s="14" t="s">
        <v>72</v>
      </c>
      <c r="B84" s="48"/>
      <c r="C84" s="46"/>
      <c r="D84" s="48"/>
      <c r="E84" s="8"/>
      <c r="F84" s="6"/>
      <c r="G84" s="8"/>
      <c r="H84" s="6"/>
      <c r="I84" s="33"/>
      <c r="J84" s="33"/>
      <c r="K84" s="33"/>
      <c r="L84" s="25"/>
      <c r="M84" s="41"/>
      <c r="N84" s="33"/>
      <c r="O84" s="33"/>
      <c r="P84" s="44">
        <f t="shared" si="1"/>
        <v>0</v>
      </c>
      <c r="Q84" s="11"/>
      <c r="T84" s="20"/>
    </row>
    <row r="85" spans="1:20" ht="43.5" customHeight="1" x14ac:dyDescent="0.25">
      <c r="A85" s="16" t="s">
        <v>62</v>
      </c>
      <c r="B85" s="30">
        <f>+B12+B18+B28+B38+B54+B64</f>
        <v>0</v>
      </c>
      <c r="C85" s="30">
        <f>+C12+C18+C28+C38+C54+C64</f>
        <v>0</v>
      </c>
      <c r="D85" s="30">
        <f>SUM(D13:D84)</f>
        <v>11253063.91</v>
      </c>
      <c r="E85" s="30">
        <f>SUM(E13:E84)</f>
        <v>7619353.3499999996</v>
      </c>
      <c r="F85" s="30">
        <f>SUM(F13:F84)</f>
        <v>11935557.51</v>
      </c>
      <c r="G85" s="30">
        <f>SUM(G13:G84)</f>
        <v>19721073.299999997</v>
      </c>
      <c r="H85" s="30">
        <f>SUM(H13:H84)</f>
        <v>16370645.530000001</v>
      </c>
      <c r="I85" s="30">
        <f>SUM(I12:I84)</f>
        <v>10090797.880000001</v>
      </c>
      <c r="J85" s="30">
        <f>SUM(J12:J84)</f>
        <v>0</v>
      </c>
      <c r="K85" s="30">
        <f>SUM(K13:K84)</f>
        <v>0</v>
      </c>
      <c r="L85" s="30">
        <f>SUM(L13:L84)</f>
        <v>0</v>
      </c>
      <c r="M85" s="30">
        <f>SUM(M13:M84)</f>
        <v>0</v>
      </c>
      <c r="N85" s="30">
        <f>SUM(N12:N84)</f>
        <v>0</v>
      </c>
      <c r="O85" s="30">
        <f>SUM(O13:O84)</f>
        <v>0</v>
      </c>
      <c r="P85" s="30">
        <f>+D85+E85+F85+G85+H85+I85+J85+K85+L85+M85+N85+O85</f>
        <v>76990491.479999989</v>
      </c>
      <c r="T85" s="11"/>
    </row>
    <row r="86" spans="1:20" ht="15.75" thickBot="1" x14ac:dyDescent="0.3">
      <c r="G86" s="11"/>
    </row>
    <row r="87" spans="1:20" ht="37.5" thickBot="1" x14ac:dyDescent="0.3">
      <c r="A87" s="18" t="s">
        <v>94</v>
      </c>
      <c r="D87" s="21"/>
      <c r="F87" s="29"/>
      <c r="G87" s="21"/>
      <c r="O87" s="22"/>
      <c r="Q87" s="11">
        <f>(131032139.06-P85)</f>
        <v>54041647.580000013</v>
      </c>
    </row>
    <row r="88" spans="1:20" ht="61.5" thickBot="1" x14ac:dyDescent="0.3">
      <c r="A88" s="19" t="s">
        <v>95</v>
      </c>
      <c r="D88" s="11"/>
      <c r="L88" s="32"/>
      <c r="O88" s="11"/>
    </row>
    <row r="89" spans="1:20" x14ac:dyDescent="0.25">
      <c r="A89" s="50"/>
      <c r="D89" s="11"/>
      <c r="L89" s="32"/>
      <c r="O89" s="11"/>
    </row>
    <row r="90" spans="1:20" x14ac:dyDescent="0.25">
      <c r="A90" s="50"/>
      <c r="D90" s="11"/>
      <c r="L90" s="32"/>
      <c r="O90" s="11"/>
    </row>
    <row r="91" spans="1:20" x14ac:dyDescent="0.25">
      <c r="A91" s="50"/>
      <c r="D91" s="11"/>
      <c r="L91" s="32"/>
      <c r="O91" s="11"/>
    </row>
    <row r="97" spans="1:1" ht="37.5" x14ac:dyDescent="0.3">
      <c r="A97" s="17" t="s">
        <v>97</v>
      </c>
    </row>
    <row r="98" spans="1:1" ht="15.75" x14ac:dyDescent="0.25">
      <c r="A98" s="10" t="s">
        <v>93</v>
      </c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ageMargins left="0.15748031496062992" right="0.23622047244094491" top="0.15748031496062992" bottom="0.15748031496062992" header="0.31496062992125984" footer="0.31496062992125984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Mercedes A. Acevedo</cp:lastModifiedBy>
  <cp:lastPrinted>2025-02-10T15:22:50Z</cp:lastPrinted>
  <dcterms:created xsi:type="dcterms:W3CDTF">2021-07-29T18:58:50Z</dcterms:created>
  <dcterms:modified xsi:type="dcterms:W3CDTF">2026-07-03T15:33:46Z</dcterms:modified>
</cp:coreProperties>
</file>